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mc:AlternateContent xmlns:mc="http://schemas.openxmlformats.org/markup-compatibility/2006">
    <mc:Choice Requires="x15">
      <x15ac:absPath xmlns:x15ac="http://schemas.microsoft.com/office/spreadsheetml/2010/11/ac" url="/Users/fengzixiao/Desktop/Gthesis/"/>
    </mc:Choice>
  </mc:AlternateContent>
  <xr:revisionPtr revIDLastSave="0" documentId="13_ncr:1_{B527E425-F075-0F4E-80E6-BCBBCC419535}" xr6:coauthVersionLast="47" xr6:coauthVersionMax="47" xr10:uidLastSave="{00000000-0000-0000-0000-000000000000}"/>
  <bookViews>
    <workbookView xWindow="0" yWindow="500" windowWidth="28800" windowHeight="15980" activeTab="5" xr2:uid="{00000000-000D-0000-FFFF-FFFF00000000}"/>
  </bookViews>
  <sheets>
    <sheet name="1986" sheetId="16" r:id="rId1"/>
    <sheet name="1989" sheetId="18" r:id="rId2"/>
    <sheet name="Sheet1" sheetId="19" r:id="rId3"/>
    <sheet name="Allowance" sheetId="17" r:id="rId4"/>
    <sheet name="data" sheetId="1" r:id="rId5"/>
    <sheet name="note" sheetId="6" r:id="rId6"/>
    <sheet name=" T03-06" sheetId="7" r:id="rId7"/>
    <sheet name="T03-08" sheetId="8" r:id="rId8"/>
    <sheet name="Table 5" sheetId="10" r:id="rId9"/>
    <sheet name="Table 31" sheetId="11" r:id="rId10"/>
    <sheet name="Table E017   2019 20 Household " sheetId="12" r:id="rId11"/>
    <sheet name="Table E017   2014 15 Household " sheetId="13" r:id="rId12"/>
    <sheet name="百分比 Percentage" sheetId="14" r:id="rId13"/>
    <sheet name="2021E" sheetId="15" r:id="rId14"/>
  </sheets>
  <definedNames>
    <definedName name="_xlnm._FilterDatabase" localSheetId="11" hidden="1">'Table E017   2014 15 Household '!$A$9:$K$122</definedName>
    <definedName name="_xlnm._FilterDatabase" localSheetId="10" hidden="1">'Table E017   2019 20 Household '!$A$9:$K$116</definedName>
    <definedName name="_xlnm.Print_Area" localSheetId="6">' T03-06'!$A$1:$O$49</definedName>
    <definedName name="_xlnm.Print_Area" localSheetId="13">'2021E'!$A$1:$D$62</definedName>
    <definedName name="_xlnm.Print_Area" localSheetId="7">'T03-08'!$A$1:$H$42</definedName>
    <definedName name="_xlnm.Print_Titles" localSheetId="12">'百分比 Percentage'!$A:$B,'百分比 Percentage'!$1:$6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3" i="18" l="1"/>
  <c r="AL4" i="18"/>
  <c r="AL5" i="18"/>
  <c r="AL6" i="18"/>
  <c r="AL7" i="18"/>
  <c r="AL8" i="18"/>
  <c r="AL9" i="18"/>
  <c r="AL10" i="18"/>
  <c r="AL11" i="18"/>
  <c r="AL12" i="18"/>
  <c r="AL13" i="18"/>
  <c r="AL14" i="18"/>
  <c r="AL15" i="18"/>
  <c r="AL16" i="18"/>
  <c r="AL17" i="18"/>
  <c r="AL18" i="18"/>
  <c r="AL19" i="18"/>
  <c r="AL20" i="18"/>
  <c r="AL21" i="18"/>
  <c r="AL22" i="18"/>
  <c r="AL23" i="18"/>
  <c r="AL24" i="18"/>
  <c r="AL25" i="18"/>
  <c r="AL26" i="18"/>
  <c r="AL27" i="18"/>
  <c r="AL28" i="18"/>
  <c r="AL29" i="18"/>
  <c r="AL30" i="18"/>
  <c r="AL31" i="18"/>
  <c r="AL32" i="18"/>
  <c r="AL33" i="18"/>
  <c r="AL34" i="18"/>
  <c r="AL2" i="18"/>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6" i="17"/>
  <c r="AK47"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6" i="17"/>
  <c r="AK60" i="17"/>
  <c r="E85" i="17"/>
  <c r="F85" i="17"/>
  <c r="G85" i="17"/>
  <c r="H85" i="17"/>
  <c r="I85" i="17"/>
  <c r="J85" i="17"/>
  <c r="K85" i="17"/>
  <c r="L85" i="17"/>
  <c r="M85" i="17"/>
  <c r="N85" i="17"/>
  <c r="O85" i="17"/>
  <c r="P85" i="17"/>
  <c r="Q85" i="17"/>
  <c r="R85" i="17"/>
  <c r="S85" i="17"/>
  <c r="T85" i="17"/>
  <c r="U85" i="17"/>
  <c r="V85" i="17"/>
  <c r="W85" i="17"/>
  <c r="X85" i="17"/>
  <c r="Y85" i="17"/>
  <c r="Z85" i="17"/>
  <c r="AA85" i="17"/>
  <c r="AB85" i="17"/>
  <c r="AC85" i="17"/>
  <c r="AD85" i="17"/>
  <c r="AE85" i="17"/>
  <c r="AF85" i="17"/>
  <c r="AG85" i="17"/>
  <c r="AH85" i="17"/>
  <c r="AI85" i="17"/>
  <c r="D85" i="17"/>
  <c r="AI67" i="17"/>
  <c r="AI68" i="17" s="1"/>
  <c r="AI69" i="17" s="1"/>
  <c r="AI70" i="17" s="1"/>
  <c r="AI71" i="17" s="1"/>
  <c r="AI72" i="17" s="1"/>
  <c r="AI73" i="17" s="1"/>
  <c r="AI74" i="17" s="1"/>
  <c r="AI75" i="17" s="1"/>
  <c r="AI76" i="17" s="1"/>
  <c r="AI77" i="17" s="1"/>
  <c r="AI78" i="17" s="1"/>
  <c r="AI79" i="17" s="1"/>
  <c r="AI80" i="17" s="1"/>
  <c r="AI81" i="17" s="1"/>
  <c r="AI82" i="17" s="1"/>
  <c r="AI83" i="17" s="1"/>
  <c r="AI66" i="17"/>
  <c r="AH67" i="17"/>
  <c r="AH68" i="17" s="1"/>
  <c r="AH69" i="17" s="1"/>
  <c r="AH70" i="17" s="1"/>
  <c r="AH71" i="17" s="1"/>
  <c r="AH72" i="17" s="1"/>
  <c r="AH73" i="17" s="1"/>
  <c r="AH74" i="17" s="1"/>
  <c r="AH75" i="17" s="1"/>
  <c r="AH76" i="17" s="1"/>
  <c r="AH77" i="17" s="1"/>
  <c r="AH78" i="17" s="1"/>
  <c r="AH79" i="17" s="1"/>
  <c r="AH80" i="17" s="1"/>
  <c r="AH81" i="17" s="1"/>
  <c r="AH82" i="17" s="1"/>
  <c r="AH83" i="17" s="1"/>
  <c r="AH66" i="17"/>
  <c r="AG67" i="17"/>
  <c r="AG68" i="17" s="1"/>
  <c r="AG69" i="17" s="1"/>
  <c r="AG70" i="17" s="1"/>
  <c r="AG71" i="17" s="1"/>
  <c r="AG72" i="17" s="1"/>
  <c r="AG73" i="17" s="1"/>
  <c r="AG74" i="17" s="1"/>
  <c r="AG75" i="17" s="1"/>
  <c r="AG76" i="17" s="1"/>
  <c r="AG77" i="17" s="1"/>
  <c r="AG78" i="17" s="1"/>
  <c r="AG79" i="17" s="1"/>
  <c r="AG80" i="17" s="1"/>
  <c r="AG81" i="17" s="1"/>
  <c r="AG82" i="17" s="1"/>
  <c r="AG83" i="17" s="1"/>
  <c r="AG66" i="17"/>
  <c r="AF67" i="17"/>
  <c r="AF68" i="17" s="1"/>
  <c r="AF69" i="17" s="1"/>
  <c r="AF70" i="17" s="1"/>
  <c r="AF71" i="17" s="1"/>
  <c r="AF72" i="17" s="1"/>
  <c r="AF73" i="17" s="1"/>
  <c r="AF74" i="17" s="1"/>
  <c r="AF75" i="17" s="1"/>
  <c r="AF76" i="17" s="1"/>
  <c r="AF77" i="17" s="1"/>
  <c r="AF78" i="17" s="1"/>
  <c r="AF79" i="17" s="1"/>
  <c r="AF80" i="17" s="1"/>
  <c r="AF81" i="17" s="1"/>
  <c r="AF82" i="17" s="1"/>
  <c r="AF83" i="17" s="1"/>
  <c r="AF66" i="17"/>
  <c r="AE66" i="17"/>
  <c r="AE67" i="17"/>
  <c r="AE68" i="17" s="1"/>
  <c r="AE69" i="17" s="1"/>
  <c r="AE70" i="17" s="1"/>
  <c r="AE71" i="17" s="1"/>
  <c r="AE72" i="17" s="1"/>
  <c r="AE73" i="17" s="1"/>
  <c r="AE74" i="17" s="1"/>
  <c r="AE75" i="17" s="1"/>
  <c r="AE76" i="17" s="1"/>
  <c r="AE77" i="17" s="1"/>
  <c r="AE78" i="17" s="1"/>
  <c r="AE79" i="17" s="1"/>
  <c r="AE80" i="17" s="1"/>
  <c r="AE81" i="17" s="1"/>
  <c r="AE82" i="17" s="1"/>
  <c r="AE83" i="17" s="1"/>
  <c r="AD67" i="17"/>
  <c r="AD68" i="17" s="1"/>
  <c r="AD69" i="17" s="1"/>
  <c r="AD70" i="17" s="1"/>
  <c r="AD71" i="17" s="1"/>
  <c r="AD72" i="17" s="1"/>
  <c r="AD73" i="17" s="1"/>
  <c r="AD74" i="17" s="1"/>
  <c r="AD75" i="17" s="1"/>
  <c r="AD76" i="17" s="1"/>
  <c r="AD77" i="17" s="1"/>
  <c r="AD78" i="17" s="1"/>
  <c r="AD79" i="17" s="1"/>
  <c r="AD80" i="17" s="1"/>
  <c r="AD81" i="17" s="1"/>
  <c r="AD82" i="17" s="1"/>
  <c r="AD83" i="17" s="1"/>
  <c r="AD66" i="17"/>
  <c r="AC67" i="17"/>
  <c r="AC68" i="17" s="1"/>
  <c r="AC69" i="17" s="1"/>
  <c r="AC70" i="17" s="1"/>
  <c r="AC71" i="17" s="1"/>
  <c r="AC72" i="17" s="1"/>
  <c r="AC73" i="17" s="1"/>
  <c r="AC74" i="17" s="1"/>
  <c r="AC75" i="17" s="1"/>
  <c r="AC76" i="17" s="1"/>
  <c r="AC77" i="17" s="1"/>
  <c r="AC78" i="17" s="1"/>
  <c r="AC79" i="17" s="1"/>
  <c r="AC80" i="17" s="1"/>
  <c r="AC81" i="17" s="1"/>
  <c r="AC82" i="17" s="1"/>
  <c r="AC83" i="17" s="1"/>
  <c r="AC66" i="17"/>
  <c r="AB67" i="17"/>
  <c r="AB68" i="17" s="1"/>
  <c r="AB69" i="17" s="1"/>
  <c r="AB70" i="17" s="1"/>
  <c r="AB71" i="17" s="1"/>
  <c r="AB72" i="17" s="1"/>
  <c r="AB73" i="17" s="1"/>
  <c r="AB74" i="17" s="1"/>
  <c r="AB75" i="17" s="1"/>
  <c r="AB76" i="17" s="1"/>
  <c r="AB77" i="17" s="1"/>
  <c r="AB78" i="17" s="1"/>
  <c r="AB79" i="17" s="1"/>
  <c r="AB80" i="17" s="1"/>
  <c r="AB81" i="17" s="1"/>
  <c r="AB82" i="17" s="1"/>
  <c r="AB83" i="17" s="1"/>
  <c r="AB66" i="17"/>
  <c r="AA67" i="17"/>
  <c r="AA68" i="17" s="1"/>
  <c r="AA69" i="17" s="1"/>
  <c r="AA70" i="17" s="1"/>
  <c r="AA71" i="17" s="1"/>
  <c r="AA72" i="17" s="1"/>
  <c r="AA73" i="17" s="1"/>
  <c r="AA74" i="17" s="1"/>
  <c r="AA75" i="17" s="1"/>
  <c r="AA76" i="17" s="1"/>
  <c r="AA77" i="17" s="1"/>
  <c r="AA78" i="17" s="1"/>
  <c r="AA79" i="17" s="1"/>
  <c r="AA80" i="17" s="1"/>
  <c r="AA81" i="17" s="1"/>
  <c r="AA82" i="17" s="1"/>
  <c r="AA83" i="17" s="1"/>
  <c r="AA66" i="17"/>
  <c r="Z67" i="17"/>
  <c r="Z68" i="17"/>
  <c r="Z69" i="17"/>
  <c r="Z70" i="17"/>
  <c r="Z71" i="17"/>
  <c r="Z72" i="17"/>
  <c r="Z73" i="17"/>
  <c r="Z74" i="17"/>
  <c r="Z75" i="17" s="1"/>
  <c r="Z76" i="17" s="1"/>
  <c r="Z77" i="17" s="1"/>
  <c r="Z78" i="17" s="1"/>
  <c r="Z79" i="17" s="1"/>
  <c r="Z80" i="17" s="1"/>
  <c r="Z81" i="17" s="1"/>
  <c r="Z82" i="17" s="1"/>
  <c r="Z83" i="17" s="1"/>
  <c r="Z66" i="17"/>
  <c r="Y67" i="17"/>
  <c r="Y68" i="17" s="1"/>
  <c r="Y69" i="17" s="1"/>
  <c r="Y70" i="17" s="1"/>
  <c r="Y71" i="17" s="1"/>
  <c r="Y72" i="17" s="1"/>
  <c r="Y73" i="17" s="1"/>
  <c r="Y74" i="17" s="1"/>
  <c r="Y75" i="17" s="1"/>
  <c r="Y76" i="17" s="1"/>
  <c r="Y77" i="17" s="1"/>
  <c r="Y78" i="17" s="1"/>
  <c r="Y79" i="17" s="1"/>
  <c r="Y80" i="17" s="1"/>
  <c r="Y81" i="17" s="1"/>
  <c r="Y82" i="17" s="1"/>
  <c r="Y83" i="17" s="1"/>
  <c r="Y66" i="17"/>
  <c r="X67" i="17"/>
  <c r="X68" i="17" s="1"/>
  <c r="X69" i="17" s="1"/>
  <c r="X70" i="17" s="1"/>
  <c r="X71" i="17" s="1"/>
  <c r="X72" i="17" s="1"/>
  <c r="X73" i="17" s="1"/>
  <c r="X74" i="17" s="1"/>
  <c r="X75" i="17" s="1"/>
  <c r="X76" i="17" s="1"/>
  <c r="X77" i="17" s="1"/>
  <c r="X78" i="17" s="1"/>
  <c r="X79" i="17" s="1"/>
  <c r="X80" i="17" s="1"/>
  <c r="X81" i="17" s="1"/>
  <c r="X82" i="17" s="1"/>
  <c r="X83" i="17" s="1"/>
  <c r="X66" i="17"/>
  <c r="W67" i="17"/>
  <c r="W68" i="17" s="1"/>
  <c r="W69" i="17" s="1"/>
  <c r="W70" i="17" s="1"/>
  <c r="W71" i="17" s="1"/>
  <c r="W72" i="17" s="1"/>
  <c r="W73" i="17" s="1"/>
  <c r="W74" i="17" s="1"/>
  <c r="W75" i="17" s="1"/>
  <c r="W76" i="17" s="1"/>
  <c r="W77" i="17" s="1"/>
  <c r="W78" i="17" s="1"/>
  <c r="W79" i="17" s="1"/>
  <c r="W80" i="17" s="1"/>
  <c r="W81" i="17" s="1"/>
  <c r="W82" i="17" s="1"/>
  <c r="W83" i="17" s="1"/>
  <c r="W66" i="17"/>
  <c r="V67" i="17"/>
  <c r="V68" i="17"/>
  <c r="V69" i="17"/>
  <c r="V70" i="17"/>
  <c r="V71" i="17"/>
  <c r="V72" i="17" s="1"/>
  <c r="V73" i="17" s="1"/>
  <c r="V74" i="17" s="1"/>
  <c r="V75" i="17" s="1"/>
  <c r="V76" i="17" s="1"/>
  <c r="V77" i="17" s="1"/>
  <c r="V78" i="17" s="1"/>
  <c r="V79" i="17" s="1"/>
  <c r="V80" i="17" s="1"/>
  <c r="V81" i="17" s="1"/>
  <c r="V82" i="17" s="1"/>
  <c r="V83" i="17" s="1"/>
  <c r="V66" i="17"/>
  <c r="U67" i="17"/>
  <c r="U68" i="17" s="1"/>
  <c r="U69" i="17" s="1"/>
  <c r="U70" i="17" s="1"/>
  <c r="U71" i="17" s="1"/>
  <c r="U72" i="17" s="1"/>
  <c r="U73" i="17" s="1"/>
  <c r="U74" i="17" s="1"/>
  <c r="U75" i="17" s="1"/>
  <c r="U76" i="17" s="1"/>
  <c r="U77" i="17" s="1"/>
  <c r="U78" i="17" s="1"/>
  <c r="U79" i="17" s="1"/>
  <c r="U80" i="17" s="1"/>
  <c r="U81" i="17" s="1"/>
  <c r="U82" i="17" s="1"/>
  <c r="U83" i="17" s="1"/>
  <c r="U66" i="17"/>
  <c r="T67" i="17"/>
  <c r="T68" i="17" s="1"/>
  <c r="T69" i="17" s="1"/>
  <c r="T70" i="17" s="1"/>
  <c r="T71" i="17" s="1"/>
  <c r="T72" i="17" s="1"/>
  <c r="T73" i="17" s="1"/>
  <c r="T74" i="17" s="1"/>
  <c r="T75" i="17" s="1"/>
  <c r="T76" i="17" s="1"/>
  <c r="T77" i="17" s="1"/>
  <c r="T78" i="17" s="1"/>
  <c r="T79" i="17" s="1"/>
  <c r="T80" i="17" s="1"/>
  <c r="T81" i="17" s="1"/>
  <c r="T82" i="17" s="1"/>
  <c r="T83" i="17" s="1"/>
  <c r="T66" i="17"/>
  <c r="S67" i="17"/>
  <c r="S68" i="17" s="1"/>
  <c r="S69" i="17" s="1"/>
  <c r="S70" i="17" s="1"/>
  <c r="S71" i="17" s="1"/>
  <c r="S72" i="17" s="1"/>
  <c r="S73" i="17" s="1"/>
  <c r="S74" i="17" s="1"/>
  <c r="S75" i="17" s="1"/>
  <c r="S76" i="17" s="1"/>
  <c r="S77" i="17" s="1"/>
  <c r="S78" i="17" s="1"/>
  <c r="S79" i="17" s="1"/>
  <c r="S80" i="17" s="1"/>
  <c r="S81" i="17" s="1"/>
  <c r="S82" i="17" s="1"/>
  <c r="S83" i="17" s="1"/>
  <c r="S66" i="17"/>
  <c r="R67" i="17"/>
  <c r="R68" i="17" s="1"/>
  <c r="R69" i="17" s="1"/>
  <c r="R70" i="17" s="1"/>
  <c r="R71" i="17" s="1"/>
  <c r="R72" i="17" s="1"/>
  <c r="R73" i="17" s="1"/>
  <c r="R74" i="17" s="1"/>
  <c r="R75" i="17" s="1"/>
  <c r="R76" i="17" s="1"/>
  <c r="R77" i="17" s="1"/>
  <c r="R78" i="17" s="1"/>
  <c r="R79" i="17" s="1"/>
  <c r="R80" i="17" s="1"/>
  <c r="R81" i="17" s="1"/>
  <c r="R82" i="17" s="1"/>
  <c r="R83" i="17" s="1"/>
  <c r="R66" i="17"/>
  <c r="Q66" i="17"/>
  <c r="Q67" i="17"/>
  <c r="Q68" i="17" s="1"/>
  <c r="Q69" i="17" s="1"/>
  <c r="Q70" i="17" s="1"/>
  <c r="Q71" i="17" s="1"/>
  <c r="Q72" i="17" s="1"/>
  <c r="Q73" i="17" s="1"/>
  <c r="Q74" i="17" s="1"/>
  <c r="Q75" i="17" s="1"/>
  <c r="Q76" i="17" s="1"/>
  <c r="Q77" i="17" s="1"/>
  <c r="Q78" i="17" s="1"/>
  <c r="Q79" i="17" s="1"/>
  <c r="Q80" i="17" s="1"/>
  <c r="Q81" i="17" s="1"/>
  <c r="Q82" i="17" s="1"/>
  <c r="Q83" i="17" s="1"/>
  <c r="P67" i="17"/>
  <c r="P68" i="17"/>
  <c r="P69" i="17"/>
  <c r="P70" i="17" s="1"/>
  <c r="P71" i="17" s="1"/>
  <c r="P72" i="17" s="1"/>
  <c r="P73" i="17" s="1"/>
  <c r="P74" i="17" s="1"/>
  <c r="P75" i="17" s="1"/>
  <c r="P76" i="17" s="1"/>
  <c r="P77" i="17" s="1"/>
  <c r="P78" i="17" s="1"/>
  <c r="P79" i="17" s="1"/>
  <c r="P80" i="17" s="1"/>
  <c r="P81" i="17" s="1"/>
  <c r="P82" i="17" s="1"/>
  <c r="P83" i="17" s="1"/>
  <c r="P66" i="17"/>
  <c r="O67" i="17"/>
  <c r="O68" i="17" s="1"/>
  <c r="O69" i="17" s="1"/>
  <c r="O70" i="17" s="1"/>
  <c r="O71" i="17" s="1"/>
  <c r="O72" i="17" s="1"/>
  <c r="O73" i="17" s="1"/>
  <c r="O74" i="17" s="1"/>
  <c r="O75" i="17" s="1"/>
  <c r="O76" i="17" s="1"/>
  <c r="O77" i="17" s="1"/>
  <c r="O78" i="17" s="1"/>
  <c r="O79" i="17" s="1"/>
  <c r="O80" i="17" s="1"/>
  <c r="O81" i="17" s="1"/>
  <c r="O82" i="17" s="1"/>
  <c r="O83" i="17" s="1"/>
  <c r="O66" i="17"/>
  <c r="N67" i="17"/>
  <c r="N68" i="17" s="1"/>
  <c r="N69" i="17" s="1"/>
  <c r="N70" i="17" s="1"/>
  <c r="N71" i="17" s="1"/>
  <c r="N72" i="17" s="1"/>
  <c r="N73" i="17" s="1"/>
  <c r="N74" i="17" s="1"/>
  <c r="N75" i="17" s="1"/>
  <c r="N76" i="17" s="1"/>
  <c r="N77" i="17" s="1"/>
  <c r="N78" i="17" s="1"/>
  <c r="N79" i="17" s="1"/>
  <c r="N80" i="17" s="1"/>
  <c r="N81" i="17" s="1"/>
  <c r="N82" i="17" s="1"/>
  <c r="N83" i="17" s="1"/>
  <c r="N66" i="17"/>
  <c r="M67" i="17"/>
  <c r="M68" i="17" s="1"/>
  <c r="M69" i="17" s="1"/>
  <c r="M70" i="17" s="1"/>
  <c r="M71" i="17" s="1"/>
  <c r="M72" i="17" s="1"/>
  <c r="M73" i="17" s="1"/>
  <c r="M74" i="17" s="1"/>
  <c r="M75" i="17" s="1"/>
  <c r="M76" i="17" s="1"/>
  <c r="M77" i="17" s="1"/>
  <c r="M78" i="17" s="1"/>
  <c r="M79" i="17" s="1"/>
  <c r="M80" i="17" s="1"/>
  <c r="M81" i="17" s="1"/>
  <c r="M82" i="17" s="1"/>
  <c r="M83" i="17" s="1"/>
  <c r="M66" i="17"/>
  <c r="L67" i="17"/>
  <c r="L68" i="17" s="1"/>
  <c r="L69" i="17" s="1"/>
  <c r="L70" i="17" s="1"/>
  <c r="L71" i="17" s="1"/>
  <c r="L72" i="17" s="1"/>
  <c r="L73" i="17" s="1"/>
  <c r="L74" i="17" s="1"/>
  <c r="L75" i="17" s="1"/>
  <c r="L76" i="17" s="1"/>
  <c r="L77" i="17" s="1"/>
  <c r="L78" i="17" s="1"/>
  <c r="L79" i="17" s="1"/>
  <c r="L80" i="17" s="1"/>
  <c r="L81" i="17" s="1"/>
  <c r="L82" i="17" s="1"/>
  <c r="L83" i="17" s="1"/>
  <c r="L66" i="17"/>
  <c r="K67" i="17"/>
  <c r="K68" i="17"/>
  <c r="K69" i="17"/>
  <c r="K70" i="17"/>
  <c r="K71" i="17" s="1"/>
  <c r="K72" i="17" s="1"/>
  <c r="K73" i="17" s="1"/>
  <c r="K74" i="17" s="1"/>
  <c r="K75" i="17" s="1"/>
  <c r="K76" i="17" s="1"/>
  <c r="K77" i="17" s="1"/>
  <c r="K78" i="17" s="1"/>
  <c r="K79" i="17" s="1"/>
  <c r="K80" i="17" s="1"/>
  <c r="K81" i="17" s="1"/>
  <c r="K82" i="17" s="1"/>
  <c r="K83" i="17" s="1"/>
  <c r="K66" i="17"/>
  <c r="J67" i="17"/>
  <c r="J68" i="17" s="1"/>
  <c r="J69" i="17" s="1"/>
  <c r="J70" i="17" s="1"/>
  <c r="J71" i="17" s="1"/>
  <c r="J72" i="17" s="1"/>
  <c r="J73" i="17" s="1"/>
  <c r="J74" i="17" s="1"/>
  <c r="J75" i="17" s="1"/>
  <c r="J76" i="17" s="1"/>
  <c r="J77" i="17" s="1"/>
  <c r="J78" i="17" s="1"/>
  <c r="J79" i="17" s="1"/>
  <c r="J80" i="17" s="1"/>
  <c r="J81" i="17" s="1"/>
  <c r="J82" i="17" s="1"/>
  <c r="J83" i="17" s="1"/>
  <c r="J66" i="17"/>
  <c r="I67" i="17"/>
  <c r="I68" i="17" s="1"/>
  <c r="I69" i="17" s="1"/>
  <c r="I70" i="17" s="1"/>
  <c r="I71" i="17" s="1"/>
  <c r="I72" i="17" s="1"/>
  <c r="I73" i="17" s="1"/>
  <c r="I74" i="17" s="1"/>
  <c r="I75" i="17" s="1"/>
  <c r="I76" i="17" s="1"/>
  <c r="I77" i="17" s="1"/>
  <c r="I78" i="17" s="1"/>
  <c r="I79" i="17" s="1"/>
  <c r="I80" i="17" s="1"/>
  <c r="I81" i="17" s="1"/>
  <c r="I82" i="17" s="1"/>
  <c r="I83" i="17" s="1"/>
  <c r="I66" i="17"/>
  <c r="H67" i="17"/>
  <c r="H68" i="17" s="1"/>
  <c r="H69" i="17" s="1"/>
  <c r="H70" i="17" s="1"/>
  <c r="H71" i="17" s="1"/>
  <c r="H72" i="17" s="1"/>
  <c r="H73" i="17" s="1"/>
  <c r="H74" i="17" s="1"/>
  <c r="H75" i="17" s="1"/>
  <c r="H76" i="17" s="1"/>
  <c r="H77" i="17" s="1"/>
  <c r="H78" i="17" s="1"/>
  <c r="H79" i="17" s="1"/>
  <c r="H80" i="17" s="1"/>
  <c r="H81" i="17" s="1"/>
  <c r="H82" i="17" s="1"/>
  <c r="H83" i="17" s="1"/>
  <c r="H66" i="17"/>
  <c r="G67" i="17"/>
  <c r="G68" i="17" s="1"/>
  <c r="G69" i="17" s="1"/>
  <c r="G70" i="17" s="1"/>
  <c r="G71" i="17" s="1"/>
  <c r="G72" i="17" s="1"/>
  <c r="G73" i="17" s="1"/>
  <c r="G74" i="17" s="1"/>
  <c r="G75" i="17" s="1"/>
  <c r="G76" i="17" s="1"/>
  <c r="G77" i="17" s="1"/>
  <c r="G78" i="17" s="1"/>
  <c r="G79" i="17" s="1"/>
  <c r="G80" i="17" s="1"/>
  <c r="G81" i="17" s="1"/>
  <c r="G82" i="17" s="1"/>
  <c r="G83" i="17" s="1"/>
  <c r="G66" i="17"/>
  <c r="F67" i="17"/>
  <c r="F68" i="17" s="1"/>
  <c r="F69" i="17" s="1"/>
  <c r="F70" i="17" s="1"/>
  <c r="F71" i="17" s="1"/>
  <c r="F72" i="17" s="1"/>
  <c r="F73" i="17" s="1"/>
  <c r="F74" i="17" s="1"/>
  <c r="F75" i="17" s="1"/>
  <c r="F76" i="17" s="1"/>
  <c r="F77" i="17" s="1"/>
  <c r="F78" i="17" s="1"/>
  <c r="F79" i="17" s="1"/>
  <c r="F80" i="17" s="1"/>
  <c r="F81" i="17" s="1"/>
  <c r="F82" i="17" s="1"/>
  <c r="F83" i="17" s="1"/>
  <c r="F66" i="17"/>
  <c r="E67" i="17"/>
  <c r="E68" i="17" s="1"/>
  <c r="E69" i="17" s="1"/>
  <c r="E70" i="17" s="1"/>
  <c r="E71" i="17" s="1"/>
  <c r="E72" i="17" s="1"/>
  <c r="E73" i="17" s="1"/>
  <c r="E74" i="17" s="1"/>
  <c r="E75" i="17" s="1"/>
  <c r="E76" i="17" s="1"/>
  <c r="E77" i="17" s="1"/>
  <c r="E78" i="17" s="1"/>
  <c r="E79" i="17" s="1"/>
  <c r="E80" i="17" s="1"/>
  <c r="E81" i="17" s="1"/>
  <c r="E82" i="17" s="1"/>
  <c r="E83" i="17" s="1"/>
  <c r="E66" i="17"/>
  <c r="F84" i="17"/>
  <c r="G84" i="17"/>
  <c r="H84" i="17"/>
  <c r="I84" i="17"/>
  <c r="J84" i="17"/>
  <c r="K84" i="17"/>
  <c r="L84" i="17"/>
  <c r="M84" i="17"/>
  <c r="N84" i="17"/>
  <c r="O84" i="17"/>
  <c r="P84" i="17"/>
  <c r="Q84" i="17"/>
  <c r="R84" i="17"/>
  <c r="S84" i="17"/>
  <c r="T84" i="17"/>
  <c r="U84" i="17"/>
  <c r="V84" i="17"/>
  <c r="W84" i="17"/>
  <c r="X84" i="17"/>
  <c r="Y84" i="17"/>
  <c r="Z84" i="17"/>
  <c r="AA84" i="17"/>
  <c r="AB84" i="17"/>
  <c r="AC84" i="17"/>
  <c r="AD84" i="17"/>
  <c r="AE84" i="17"/>
  <c r="AF84" i="17"/>
  <c r="AG84" i="17"/>
  <c r="AH84" i="17"/>
  <c r="AI84" i="17"/>
  <c r="D84" i="17"/>
  <c r="E84" i="17"/>
  <c r="C84" i="17"/>
  <c r="D66" i="17"/>
  <c r="D67" i="17" s="1"/>
  <c r="D68" i="17" s="1"/>
  <c r="D69" i="17" s="1"/>
  <c r="D70" i="17" s="1"/>
  <c r="D71" i="17" s="1"/>
  <c r="D72" i="17" s="1"/>
  <c r="D73" i="17" s="1"/>
  <c r="D74" i="17" s="1"/>
  <c r="D75" i="17" s="1"/>
  <c r="D76" i="17" s="1"/>
  <c r="D77" i="17" s="1"/>
  <c r="D78" i="17" s="1"/>
  <c r="D79" i="17" s="1"/>
  <c r="D80" i="17" s="1"/>
  <c r="D81" i="17" s="1"/>
  <c r="D82" i="17" s="1"/>
  <c r="D83" i="17" s="1"/>
  <c r="C66" i="17"/>
  <c r="AK58" i="17"/>
  <c r="AK59" i="17"/>
  <c r="AK57" i="17"/>
  <c r="AI59" i="17"/>
  <c r="AH59" i="17"/>
  <c r="AG59" i="17"/>
  <c r="AF59" i="17"/>
  <c r="AE59" i="17"/>
  <c r="AD59" i="17"/>
  <c r="AC59" i="17"/>
  <c r="AB59" i="17"/>
  <c r="AA59" i="17"/>
  <c r="Z59" i="17"/>
  <c r="Y59" i="17"/>
  <c r="X59" i="17"/>
  <c r="W59" i="17"/>
  <c r="V59" i="17"/>
  <c r="U59" i="17"/>
  <c r="T59" i="17"/>
  <c r="S59" i="17"/>
  <c r="R59" i="17"/>
  <c r="Q59" i="17"/>
  <c r="P59" i="17"/>
  <c r="O59" i="17"/>
  <c r="N59" i="17"/>
  <c r="M59" i="17"/>
  <c r="L59" i="17"/>
  <c r="K59" i="17"/>
  <c r="J59" i="17"/>
  <c r="I59" i="17"/>
  <c r="H59" i="17"/>
  <c r="G59" i="17"/>
  <c r="F59" i="17"/>
  <c r="E59" i="17"/>
  <c r="D59" i="17"/>
  <c r="C59" i="17"/>
  <c r="AJ3" i="18"/>
  <c r="AJ4" i="18"/>
  <c r="AJ5" i="18"/>
  <c r="AJ6" i="18"/>
  <c r="AJ7" i="18"/>
  <c r="AJ8" i="18"/>
  <c r="AJ9" i="18"/>
  <c r="AJ10" i="18"/>
  <c r="AJ11" i="18"/>
  <c r="AJ12" i="18"/>
  <c r="AJ13" i="18"/>
  <c r="AJ14" i="18"/>
  <c r="AJ15" i="18"/>
  <c r="AJ16" i="18"/>
  <c r="AJ17" i="18"/>
  <c r="AJ18" i="18"/>
  <c r="AJ19" i="18"/>
  <c r="AJ20" i="18"/>
  <c r="AJ21" i="18"/>
  <c r="AJ22" i="18"/>
  <c r="AJ23" i="18"/>
  <c r="AJ24" i="18"/>
  <c r="AJ25" i="18"/>
  <c r="AJ26" i="18"/>
  <c r="AJ27" i="18"/>
  <c r="AJ28" i="18"/>
  <c r="AJ29" i="18"/>
  <c r="AJ30" i="18"/>
  <c r="AJ31" i="18"/>
  <c r="AJ32" i="18"/>
  <c r="AJ33" i="18"/>
  <c r="AJ34" i="18"/>
  <c r="AJ2" i="18"/>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6" i="17"/>
  <c r="T34" i="18"/>
  <c r="S34" i="18"/>
  <c r="R34" i="18"/>
  <c r="Q34" i="18"/>
  <c r="P34" i="18"/>
  <c r="T33" i="18"/>
  <c r="S33" i="18"/>
  <c r="R33" i="18"/>
  <c r="Q33" i="18"/>
  <c r="P33" i="18"/>
  <c r="T32" i="18"/>
  <c r="S32" i="18"/>
  <c r="R32" i="18"/>
  <c r="Q32" i="18"/>
  <c r="P32" i="18"/>
  <c r="T31" i="18"/>
  <c r="S31" i="18"/>
  <c r="R31" i="18"/>
  <c r="Q31" i="18"/>
  <c r="P31" i="18"/>
  <c r="T30" i="18"/>
  <c r="S30" i="18"/>
  <c r="R30" i="18"/>
  <c r="Q30" i="18"/>
  <c r="P30" i="18"/>
  <c r="T29" i="18"/>
  <c r="S29" i="18"/>
  <c r="R29" i="18"/>
  <c r="Q29" i="18"/>
  <c r="P29" i="18"/>
  <c r="T28" i="18"/>
  <c r="S28" i="18"/>
  <c r="R28" i="18"/>
  <c r="Q28" i="18"/>
  <c r="P28" i="18"/>
  <c r="T27" i="18"/>
  <c r="S27" i="18"/>
  <c r="R27" i="18"/>
  <c r="Q27" i="18"/>
  <c r="P27" i="18"/>
  <c r="T26" i="18"/>
  <c r="S26" i="18"/>
  <c r="R26" i="18"/>
  <c r="Q26" i="18"/>
  <c r="P26" i="18"/>
  <c r="T25" i="18"/>
  <c r="S25" i="18"/>
  <c r="R25" i="18"/>
  <c r="Q25" i="18"/>
  <c r="P25" i="18"/>
  <c r="T24" i="18"/>
  <c r="S24" i="18"/>
  <c r="R24" i="18"/>
  <c r="Q24" i="18"/>
  <c r="P24" i="18"/>
  <c r="T23" i="18"/>
  <c r="S23" i="18"/>
  <c r="R23" i="18"/>
  <c r="Q23" i="18"/>
  <c r="P23" i="18"/>
  <c r="T22" i="18"/>
  <c r="S22" i="18"/>
  <c r="R22" i="18"/>
  <c r="Q22" i="18"/>
  <c r="P22" i="18"/>
  <c r="T21" i="18"/>
  <c r="S21" i="18"/>
  <c r="R21" i="18"/>
  <c r="Q21" i="18"/>
  <c r="P21" i="18"/>
  <c r="T20" i="18"/>
  <c r="S20" i="18"/>
  <c r="R20" i="18"/>
  <c r="Q20" i="18"/>
  <c r="P20" i="18"/>
  <c r="T19" i="18"/>
  <c r="S19" i="18"/>
  <c r="R19" i="18"/>
  <c r="Q19" i="18"/>
  <c r="P19" i="18"/>
  <c r="T18" i="18"/>
  <c r="S18" i="18"/>
  <c r="R18" i="18"/>
  <c r="Q18" i="18"/>
  <c r="P18" i="18"/>
  <c r="T17" i="18"/>
  <c r="S17" i="18"/>
  <c r="R17" i="18"/>
  <c r="Q17" i="18"/>
  <c r="P17" i="18"/>
  <c r="T16" i="18"/>
  <c r="S16" i="18"/>
  <c r="R16" i="18"/>
  <c r="Q16" i="18"/>
  <c r="P16" i="18"/>
  <c r="T15" i="18"/>
  <c r="S15" i="18"/>
  <c r="R15" i="18"/>
  <c r="Q15" i="18"/>
  <c r="P15" i="18"/>
  <c r="T14" i="18"/>
  <c r="S14" i="18"/>
  <c r="R14" i="18"/>
  <c r="Q14" i="18"/>
  <c r="P14" i="18"/>
  <c r="T13" i="18"/>
  <c r="S13" i="18"/>
  <c r="R13" i="18"/>
  <c r="Q13" i="18"/>
  <c r="P13" i="18"/>
  <c r="T12" i="18"/>
  <c r="S12" i="18"/>
  <c r="R12" i="18"/>
  <c r="Q12" i="18"/>
  <c r="P12" i="18"/>
  <c r="T11" i="18"/>
  <c r="S11" i="18"/>
  <c r="R11" i="18"/>
  <c r="Q11" i="18"/>
  <c r="P11" i="18"/>
  <c r="T10" i="18"/>
  <c r="S10" i="18"/>
  <c r="R10" i="18"/>
  <c r="Q10" i="18"/>
  <c r="P10" i="18"/>
  <c r="T9" i="18"/>
  <c r="S9" i="18"/>
  <c r="R9" i="18"/>
  <c r="Q9" i="18"/>
  <c r="P9" i="18"/>
  <c r="T8" i="18"/>
  <c r="S8" i="18"/>
  <c r="R8" i="18"/>
  <c r="Q8" i="18"/>
  <c r="P8" i="18"/>
  <c r="T7" i="18"/>
  <c r="S7" i="18"/>
  <c r="R7" i="18"/>
  <c r="Q7" i="18"/>
  <c r="P7" i="18"/>
  <c r="T6" i="18"/>
  <c r="S6" i="18"/>
  <c r="R6" i="18"/>
  <c r="Q6" i="18"/>
  <c r="P6" i="18"/>
  <c r="T5" i="18"/>
  <c r="S5" i="18"/>
  <c r="R5" i="18"/>
  <c r="Q5" i="18"/>
  <c r="P5" i="18"/>
  <c r="T4" i="18"/>
  <c r="S4" i="18"/>
  <c r="R4" i="18"/>
  <c r="Q4" i="18"/>
  <c r="P4" i="18"/>
  <c r="T3" i="18"/>
  <c r="S3" i="18"/>
  <c r="R3" i="18"/>
  <c r="Q3" i="18"/>
  <c r="P3" i="18"/>
  <c r="T2" i="18"/>
  <c r="S2" i="18"/>
  <c r="R2" i="18"/>
  <c r="Q2" i="18"/>
  <c r="P2" i="18"/>
  <c r="W3" i="16"/>
  <c r="W4" i="16"/>
  <c r="W5" i="16"/>
  <c r="W6" i="16"/>
  <c r="W7" i="16"/>
  <c r="W8" i="16"/>
  <c r="W9" i="16"/>
  <c r="W10" i="16"/>
  <c r="W11" i="16"/>
  <c r="W12" i="16"/>
  <c r="W13" i="16"/>
  <c r="W14" i="16"/>
  <c r="W15" i="16"/>
  <c r="W16" i="16"/>
  <c r="W17" i="16"/>
  <c r="W18" i="16"/>
  <c r="W19" i="16"/>
  <c r="W20" i="16"/>
  <c r="W21" i="16"/>
  <c r="W22" i="16"/>
  <c r="W23" i="16"/>
  <c r="W24" i="16"/>
  <c r="W25" i="16"/>
  <c r="W26" i="16"/>
  <c r="W27" i="16"/>
  <c r="W28" i="16"/>
  <c r="W29" i="16"/>
  <c r="W30" i="16"/>
  <c r="W31" i="16"/>
  <c r="W32" i="16"/>
  <c r="W33" i="16"/>
  <c r="W34" i="16"/>
  <c r="W35" i="16"/>
  <c r="W36" i="16"/>
  <c r="W37" i="16"/>
  <c r="W2" i="16"/>
  <c r="V3" i="16"/>
  <c r="V4" i="16"/>
  <c r="V5" i="16"/>
  <c r="V6" i="16"/>
  <c r="V7" i="16"/>
  <c r="V8" i="16"/>
  <c r="V9" i="16"/>
  <c r="V10" i="16"/>
  <c r="V11" i="16"/>
  <c r="V12" i="16"/>
  <c r="V13" i="16"/>
  <c r="V14" i="16"/>
  <c r="V15" i="16"/>
  <c r="V16" i="16"/>
  <c r="V17" i="16"/>
  <c r="V18" i="16"/>
  <c r="V19" i="16"/>
  <c r="V20" i="16"/>
  <c r="V21" i="16"/>
  <c r="V22" i="16"/>
  <c r="V23" i="16"/>
  <c r="V24" i="16"/>
  <c r="V25" i="16"/>
  <c r="V26" i="16"/>
  <c r="V27" i="16"/>
  <c r="V28" i="16"/>
  <c r="V29" i="16"/>
  <c r="V30" i="16"/>
  <c r="V31" i="16"/>
  <c r="V32" i="16"/>
  <c r="V33" i="16"/>
  <c r="V34" i="16"/>
  <c r="V35" i="16"/>
  <c r="V36" i="16"/>
  <c r="V37" i="16"/>
  <c r="V2" i="16"/>
  <c r="U3" i="16"/>
  <c r="U4" i="16"/>
  <c r="U5" i="16"/>
  <c r="U6" i="16"/>
  <c r="U7" i="16"/>
  <c r="U8" i="16"/>
  <c r="U9" i="16"/>
  <c r="U10" i="16"/>
  <c r="U11" i="16"/>
  <c r="U12" i="16"/>
  <c r="U13" i="16"/>
  <c r="U14" i="16"/>
  <c r="U15" i="16"/>
  <c r="U16" i="16"/>
  <c r="U17" i="16"/>
  <c r="U18" i="16"/>
  <c r="U19" i="16"/>
  <c r="U20" i="16"/>
  <c r="U21" i="16"/>
  <c r="U22" i="16"/>
  <c r="U23" i="16"/>
  <c r="U24" i="16"/>
  <c r="U25" i="16"/>
  <c r="U26" i="16"/>
  <c r="U27" i="16"/>
  <c r="U28" i="16"/>
  <c r="U29" i="16"/>
  <c r="U30" i="16"/>
  <c r="U31" i="16"/>
  <c r="U32" i="16"/>
  <c r="U33" i="16"/>
  <c r="U34" i="16"/>
  <c r="U35" i="16"/>
  <c r="U36" i="16"/>
  <c r="U37" i="16"/>
  <c r="U2" i="16"/>
  <c r="T3" i="16"/>
  <c r="T4" i="16"/>
  <c r="T5" i="16"/>
  <c r="T6" i="16"/>
  <c r="T7" i="16"/>
  <c r="T8" i="16"/>
  <c r="T9" i="16"/>
  <c r="T10" i="16"/>
  <c r="T11" i="16"/>
  <c r="T12" i="16"/>
  <c r="T13" i="16"/>
  <c r="T14" i="16"/>
  <c r="T15" i="16"/>
  <c r="T16" i="16"/>
  <c r="T17" i="16"/>
  <c r="T18" i="16"/>
  <c r="T19" i="16"/>
  <c r="T20" i="16"/>
  <c r="T21" i="16"/>
  <c r="T22" i="16"/>
  <c r="T23" i="16"/>
  <c r="T24" i="16"/>
  <c r="T25" i="16"/>
  <c r="T26" i="16"/>
  <c r="T27" i="16"/>
  <c r="T28" i="16"/>
  <c r="T29" i="16"/>
  <c r="T30" i="16"/>
  <c r="T31" i="16"/>
  <c r="T32" i="16"/>
  <c r="T33" i="16"/>
  <c r="T34" i="16"/>
  <c r="T35" i="16"/>
  <c r="T36" i="16"/>
  <c r="T37" i="16"/>
  <c r="T2" i="16"/>
  <c r="S3" i="16"/>
  <c r="S4" i="16"/>
  <c r="S5" i="16"/>
  <c r="S6" i="16"/>
  <c r="S7" i="16"/>
  <c r="S8" i="16"/>
  <c r="S9" i="16"/>
  <c r="S10" i="16"/>
  <c r="S11" i="16"/>
  <c r="S12" i="16"/>
  <c r="S13" i="16"/>
  <c r="S14" i="16"/>
  <c r="S15" i="16"/>
  <c r="S16" i="16"/>
  <c r="S17" i="16"/>
  <c r="S18" i="16"/>
  <c r="S19" i="16"/>
  <c r="S20" i="16"/>
  <c r="S21" i="16"/>
  <c r="S22" i="16"/>
  <c r="S23" i="16"/>
  <c r="S24" i="16"/>
  <c r="S25" i="16"/>
  <c r="S26" i="16"/>
  <c r="S27" i="16"/>
  <c r="S28" i="16"/>
  <c r="S29" i="16"/>
  <c r="S30" i="16"/>
  <c r="S31" i="16"/>
  <c r="S32" i="16"/>
  <c r="S33" i="16"/>
  <c r="S34" i="16"/>
  <c r="S35" i="16"/>
  <c r="S36" i="16"/>
  <c r="S37" i="16"/>
  <c r="S2" i="16"/>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C67" i="17" l="1"/>
  <c r="C68" i="17" s="1"/>
  <c r="C69" i="17" s="1"/>
  <c r="C70" i="17" s="1"/>
  <c r="C71" i="17" s="1"/>
  <c r="C72" i="17" s="1"/>
  <c r="C73" i="17" s="1"/>
  <c r="C74" i="17" s="1"/>
  <c r="C75" i="17" s="1"/>
  <c r="C76" i="17" s="1"/>
  <c r="C77" i="17" s="1"/>
  <c r="C78" i="17" s="1"/>
  <c r="C79" i="17" s="1"/>
  <c r="C80" i="17" s="1"/>
  <c r="C81" i="17" s="1"/>
  <c r="C82" i="17" s="1"/>
  <c r="C83" i="17" s="1"/>
  <c r="C85" i="17" l="1"/>
</calcChain>
</file>

<file path=xl/sharedStrings.xml><?xml version="1.0" encoding="utf-8"?>
<sst xmlns="http://schemas.openxmlformats.org/spreadsheetml/2006/main" count="965" uniqueCount="483">
  <si>
    <t>year</t>
  </si>
  <si>
    <t>TFR</t>
  </si>
  <si>
    <t>CBR</t>
  </si>
  <si>
    <t>NB</t>
  </si>
  <si>
    <t>FLFPRs</t>
  </si>
  <si>
    <t>-</t>
  </si>
  <si>
    <t>HP</t>
  </si>
  <si>
    <t>MLFPR</t>
  </si>
  <si>
    <t>FLFPR</t>
  </si>
  <si>
    <t>Per capita GDP</t>
  </si>
  <si>
    <t>number of birth</t>
  </si>
  <si>
    <t>Crude Birth Rate</t>
  </si>
  <si>
    <t>Total Fertility Rate</t>
  </si>
  <si>
    <t>MHW</t>
  </si>
  <si>
    <t>Variables</t>
  </si>
  <si>
    <t>Description</t>
  </si>
  <si>
    <t>Source</t>
  </si>
  <si>
    <t>Definition</t>
  </si>
  <si>
    <t>Table 3 : Vital Events</t>
  </si>
  <si>
    <t>Homepage &gt; Statistics &gt; By Subject &gt; Population and Households &gt; Demographics &gt; Table 3 : Vital Events</t>
  </si>
  <si>
    <t>MMA</t>
  </si>
  <si>
    <t>FMA</t>
  </si>
  <si>
    <t>Male Median age at first marriage</t>
  </si>
  <si>
    <t>Female Median age at first marriage</t>
  </si>
  <si>
    <t>CDR</t>
  </si>
  <si>
    <t>EDR</t>
  </si>
  <si>
    <t>ODR</t>
  </si>
  <si>
    <t>Child dependency ratio (3)</t>
  </si>
  <si>
    <t>Elderly dependency ratio (4)</t>
  </si>
  <si>
    <t>Overall dependency ratio (5)</t>
  </si>
  <si>
    <t>3 The number of persons aged under 15 per 1 000 persons aged between 15 and 64.</t>
  </si>
  <si>
    <t>4 The number of persons aged 65 and over per 1 000 persons aged between 15 and 64.</t>
  </si>
  <si>
    <t>5 The number of persons aged under 15 and those aged 65 and over per 1 000 persons aged between 15 and 64.</t>
  </si>
  <si>
    <t>1 Excluding female foreign domestic helpers. 2 The fertility rates after 1981 have been compiled using a population denominator which has excluded female foreign domestic helpers.Total fertility rates presented in this table may be different from those presented earlier.  It is partly because the coverage of live births born in Hong Kong to Mainland women used in the compilation of the total fertility rate has been revised to include live births born in Hong Kong to Mainland women transients (whose spouses are Hong Kong residents) holding People's Republic of China passports.</t>
  </si>
  <si>
    <r>
      <t>表</t>
    </r>
    <r>
      <rPr>
        <b/>
        <sz val="14"/>
        <color indexed="8"/>
        <rFont val="Times New Roman"/>
        <family val="1"/>
      </rPr>
      <t>3.6</t>
    </r>
  </si>
  <si>
    <r>
      <t>1986</t>
    </r>
    <r>
      <rPr>
        <b/>
        <sz val="13"/>
        <color indexed="8"/>
        <rFont val="細明體"/>
        <family val="3"/>
        <charset val="136"/>
      </rPr>
      <t>年至</t>
    </r>
    <r>
      <rPr>
        <b/>
        <sz val="14"/>
        <color indexed="8"/>
        <rFont val="Times New Roman"/>
        <family val="1"/>
      </rPr>
      <t>2016</t>
    </r>
    <r>
      <rPr>
        <b/>
        <sz val="13"/>
        <color indexed="8"/>
        <rFont val="細明體"/>
        <family val="3"/>
        <charset val="136"/>
      </rPr>
      <t>年的年齡別生育率</t>
    </r>
  </si>
  <si>
    <r>
      <rPr>
        <b/>
        <u/>
        <sz val="9"/>
        <color indexed="12"/>
        <rFont val="細明體"/>
        <family val="3"/>
        <charset val="136"/>
      </rPr>
      <t>索引</t>
    </r>
    <r>
      <rPr>
        <b/>
        <u/>
        <sz val="10"/>
        <color indexed="12"/>
        <rFont val="Times New Roman"/>
        <family val="1"/>
      </rPr>
      <t xml:space="preserve"> Index</t>
    </r>
  </si>
  <si>
    <t>Table 3.6</t>
  </si>
  <si>
    <t>Age specific fertility rates, 1986–2016</t>
  </si>
  <si>
    <t>年齡組別</t>
  </si>
  <si>
    <t>年</t>
  </si>
  <si>
    <t>Age group</t>
  </si>
  <si>
    <t>Year</t>
    <phoneticPr fontId="0" type="noConversion"/>
  </si>
  <si>
    <t>15 – 19</t>
    <phoneticPr fontId="0" type="noConversion"/>
  </si>
  <si>
    <t>20 – 24</t>
    <phoneticPr fontId="0" type="noConversion"/>
  </si>
  <si>
    <t>25 – 29</t>
    <phoneticPr fontId="0" type="noConversion"/>
  </si>
  <si>
    <t>30 – 34</t>
    <phoneticPr fontId="0" type="noConversion"/>
  </si>
  <si>
    <t>35 – 39</t>
    <phoneticPr fontId="0" type="noConversion"/>
  </si>
  <si>
    <t>40 – 44</t>
    <phoneticPr fontId="0" type="noConversion"/>
  </si>
  <si>
    <t>45 – 49</t>
    <phoneticPr fontId="0" type="noConversion"/>
  </si>
  <si>
    <t>（每千名女性的活產嬰兒數目）</t>
  </si>
  <si>
    <t>(Number of live births per 1 000 women)</t>
  </si>
  <si>
    <r>
      <t>註釋：</t>
    </r>
    <r>
      <rPr>
        <sz val="9"/>
        <color indexed="8"/>
        <rFont val="Times New Roman"/>
        <family val="1"/>
      </rPr>
      <t xml:space="preserve">(1)   </t>
    </r>
    <r>
      <rPr>
        <sz val="9"/>
        <color indexed="8"/>
        <rFont val="Times New Roman"/>
        <family val="1"/>
      </rPr>
      <t xml:space="preserve">
</t>
    </r>
  </si>
  <si>
    <r>
      <t>括號內數字為比率指數。這比率指數是以未進位的數字計算，並以</t>
    </r>
    <r>
      <rPr>
        <sz val="9"/>
        <color indexed="8"/>
        <rFont val="Times New Roman"/>
        <family val="1"/>
      </rPr>
      <t>1986</t>
    </r>
    <r>
      <rPr>
        <sz val="8"/>
        <color indexed="8"/>
        <rFont val="新細明體"/>
        <family val="1"/>
        <charset val="136"/>
      </rPr>
      <t>年的生育率為基準（</t>
    </r>
    <r>
      <rPr>
        <sz val="9"/>
        <color indexed="8"/>
        <rFont val="Times New Roman"/>
        <family val="1"/>
      </rPr>
      <t>100</t>
    </r>
    <r>
      <rPr>
        <sz val="8"/>
        <color indexed="8"/>
        <rFont val="新細明體"/>
        <family val="1"/>
        <charset val="136"/>
      </rPr>
      <t>）。</t>
    </r>
  </si>
  <si>
    <t xml:space="preserve">Note : (1)  </t>
    <phoneticPr fontId="4" type="noConversion"/>
  </si>
  <si>
    <t>Figures in brackets refer to the index of rate.  It is computed on unrounded figures with the rate for 1986 taken as the base (100).</t>
  </si>
  <si>
    <r>
      <t>表</t>
    </r>
    <r>
      <rPr>
        <b/>
        <sz val="14"/>
        <color indexed="8"/>
        <rFont val="Times New Roman"/>
        <family val="1"/>
      </rPr>
      <t>3.8</t>
    </r>
  </si>
  <si>
    <r>
      <t>1986</t>
    </r>
    <r>
      <rPr>
        <b/>
        <sz val="13"/>
        <color indexed="8"/>
        <rFont val="細明體"/>
        <family val="3"/>
        <charset val="136"/>
      </rPr>
      <t>年至</t>
    </r>
    <r>
      <rPr>
        <b/>
        <sz val="13"/>
        <color indexed="8"/>
        <rFont val="Times New Roman"/>
        <family val="1"/>
      </rPr>
      <t>2016</t>
    </r>
    <r>
      <rPr>
        <b/>
        <sz val="13"/>
        <color indexed="8"/>
        <rFont val="細明體"/>
        <family val="3"/>
        <charset val="136"/>
      </rPr>
      <t>年香港及選定低生育率經濟體的總和生育率</t>
    </r>
  </si>
  <si>
    <t>Table 3.8</t>
  </si>
  <si>
    <t>Total fertility rates of Hong Kong and selected low fertility economies, 1986–2016</t>
  </si>
  <si>
    <t>經濟體</t>
  </si>
  <si>
    <t>Economy</t>
  </si>
  <si>
    <t>香港</t>
  </si>
  <si>
    <t>日本</t>
  </si>
  <si>
    <t>韓國</t>
  </si>
  <si>
    <t>新加坡</t>
  </si>
  <si>
    <t>荷蘭</t>
  </si>
  <si>
    <t>瑞典</t>
  </si>
  <si>
    <t>英國</t>
  </si>
  <si>
    <t>Year</t>
  </si>
  <si>
    <t>Hong Kong</t>
  </si>
  <si>
    <t>Japan</t>
  </si>
  <si>
    <t>Korea</t>
  </si>
  <si>
    <t>Singapore</t>
  </si>
  <si>
    <t>Netherlands</t>
  </si>
  <si>
    <t>Sweden</t>
  </si>
  <si>
    <t>United Kingdom</t>
  </si>
  <si>
    <t>HP (=19/20)</t>
  </si>
  <si>
    <t>Table E501-2: Time series of Consumer Price Indices (A) (October 2019 – September 2020 = 100) at commodity/service section level</t>
  </si>
  <si>
    <t>house price indices (inflation)</t>
  </si>
  <si>
    <t>Table 7 : Labour Force and Labour Force Participation Rate - By Sex</t>
  </si>
  <si>
    <t>The labour force refers to the land-based non-institutional population aged 15 and over who satisfy the criteria for being classified as employed population or unemployed population.</t>
  </si>
  <si>
    <t>The labour force participation rate refers to the proportion of labour force in the total land-based non-institutional population aged 15 and over.</t>
  </si>
  <si>
    <t>Table E501-2:</t>
  </si>
  <si>
    <t>calculated as the labour force divided by the total working-age population</t>
  </si>
  <si>
    <t>1982-2021 Table 7 : Labour Force and Labour Force Participation Rate - By Sex; 76-81 Annual diegest</t>
  </si>
  <si>
    <t>FME</t>
  </si>
  <si>
    <t>MME</t>
  </si>
  <si>
    <t>Median of monthly employment earnings (HK$)</t>
  </si>
  <si>
    <t>Table E026:  Employed persons [2] by monthly employment earnings [1] and sex (Table 4.9 in the Quarterly Report on General Household Survey)</t>
  </si>
  <si>
    <t xml:space="preserve">Table E026: </t>
  </si>
  <si>
    <t>Monthly employment earnings (before deduction of Mandatory Provident Fund contributions) refer to earnings from all jobs during the month before enumeration. For employees, they include wage and salary, bonus, commission, tips, housing allowance, overtime allowance, attendance allowance and other cash allowances.  However, back pays are excluded. For employers and self-employed, they refer to amounts drawn from the self-owned enterprise for personal and household use. If information on the amounts drawn for personal and household use is not available, data on net earnings from business would be collected instead.</t>
  </si>
  <si>
    <t>Table E015  Median Hourly Wage of Employees Analysed by Sex, Age Group, Educational Attainment, Occupational Group and Industry Section, May – June 2011</t>
  </si>
  <si>
    <t>NBT</t>
  </si>
  <si>
    <t>Table 5 : Statistics on Domestic Households</t>
  </si>
  <si>
    <t>Number of domestic households</t>
  </si>
  <si>
    <t>Average domestic household size</t>
  </si>
  <si>
    <t>Median monthly income of domestic household</t>
  </si>
  <si>
    <t>Owner-occupiers as a proportion of total number of domestic households</t>
  </si>
  <si>
    <t>Owner-occupiers in public sector housing as a proportion of total number of domestic households in public sector housing</t>
  </si>
  <si>
    <t>Owner-occupiers in private sector housing as a proportion of total number of domestic households in private sector housing</t>
  </si>
  <si>
    <t>('000)</t>
  </si>
  <si>
    <t>Persons</t>
  </si>
  <si>
    <t>HK$</t>
  </si>
  <si>
    <t>(%)</t>
  </si>
  <si>
    <t>Year/Period</t>
  </si>
  <si>
    <t>1982</t>
  </si>
  <si>
    <t>N.A.</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</si>
  <si>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</si>
  <si>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</si>
  <si>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</si>
  <si>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</si>
  <si>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</si>
  <si>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</si>
  <si>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</si>
  <si>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</si>
  <si>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</si>
  <si>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</si>
  <si>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</si>
  <si>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</si>
  <si>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</si>
  <si>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</si>
  <si>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</si>
  <si>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</si>
  <si>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</si>
  <si>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</si>
  <si>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</si>
  <si>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</si>
  <si>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</si>
  <si>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</si>
  <si>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</si>
  <si>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</si>
  <si>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</si>
  <si>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</si>
  <si>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</si>
  <si>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</si>
  <si>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</si>
  <si>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</si>
  <si>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</si>
  <si>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</si>
  <si>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</si>
  <si>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</si>
  <si>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</si>
  <si>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</si>
  <si>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</si>
  <si>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</si>
  <si>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</si>
  <si>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Note(s) :</t>
  </si>
  <si>
    <t>Starting from 2001, annual figures are compiled based on data collected in the General Household Survey from January to December of the year concerned as well as the mid-year population estimates.</t>
  </si>
  <si>
    <t>Owner-occupiers refer to the domestic households which own the quarters they occupy.</t>
  </si>
  <si>
    <t>Public sector housing includes public rental flats and interim housing flats provided by Housing Authority (HA); and public rental flats and Senior Citizen Residences Scheme flats provided by the Housing Society (HS); subsidized sale flats provided by HA under the Home Ownership Scheme (HOS), Private Sector Participation Scheme (PSPS), Tenants Purchase Scheme (TPS), Buy or Rent Option Scheme (BRO), Green Form Subsidised Home Owership Pilot Scheme (GSH), Mortgage Subsidy Scheme (MSS) and Middle Income Housing Scheme (MIH); and flats provided by HS under the Flat-For-Sale Scheme (FFSS), Sandwich Class Housing Scheme (SCHS) and Subsidised Sale Flats Scheme (SSFS); and flats in Urban Renewal Authority Subsidised Sale Flats Scheme; and Public Temporary housing. As from Q1 2002, subsidized sale flats that can be traded in open market are excluded.</t>
  </si>
  <si>
    <t>Private sector housing includes private housing blocks, flats built under the Urban Improvement Scheme of the Hong Kong Housing Society, villas/bungalows/modern village houses, simple stone structures, quarters in non-residential buildings and private temporary housing. As from Q1 2002, subsidized sale flats that can be traded in open market are also put under this category.</t>
  </si>
  <si>
    <t>The statistics of the three-month periods of May - Jul 2021 to October - December 2021 have been revised to take into account the final 2021 population estimates.</t>
  </si>
  <si>
    <t>N.A. Not available</t>
  </si>
  <si>
    <t>Source :</t>
  </si>
  <si>
    <t>General Household Survey</t>
  </si>
  <si>
    <t>General Household Survey Section (3),</t>
  </si>
  <si>
    <t>Census and Statistics Department</t>
  </si>
  <si>
    <t>(Enquiry telephone no. : 2887 5508</t>
  </si>
  <si>
    <t>Enquiry e-mail : ghs@censtatd.gov.hk)</t>
  </si>
  <si>
    <t/>
  </si>
  <si>
    <t>Release Date: 17 August, 2022</t>
  </si>
  <si>
    <t>real GDP</t>
  </si>
  <si>
    <t>GDP per capita</t>
  </si>
  <si>
    <r>
      <rPr>
        <b/>
        <sz val="15"/>
        <color rgb="FF333333"/>
        <rFont val="Arial"/>
        <family val="2"/>
      </rPr>
      <t xml:space="preserve">Table 31 : </t>
    </r>
    <r>
      <rPr>
        <b/>
        <sz val="15"/>
        <color rgb="FF333333"/>
        <rFont val="Arial"/>
        <family val="2"/>
      </rPr>
      <t>Gross Domestic Product</t>
    </r>
    <r>
      <rPr>
        <b/>
        <sz val="15"/>
        <color rgb="FF333333"/>
        <rFont val="Arial"/>
        <family val="2"/>
      </rPr>
      <t xml:space="preserve"> (</t>
    </r>
    <r>
      <rPr>
        <b/>
        <sz val="15"/>
        <color rgb="FF333333"/>
        <rFont val="Arial"/>
        <family val="2"/>
      </rPr>
      <t>GDP</t>
    </r>
    <r>
      <rPr>
        <b/>
        <sz val="15"/>
        <color rgb="FF333333"/>
        <rFont val="Arial"/>
        <family val="2"/>
      </rPr>
      <t xml:space="preserve">), implicit price deflator of </t>
    </r>
    <r>
      <rPr>
        <b/>
        <sz val="15"/>
        <color rgb="FF333333"/>
        <rFont val="Arial"/>
        <family val="2"/>
      </rPr>
      <t>GDP</t>
    </r>
    <r>
      <rPr>
        <b/>
        <sz val="15"/>
        <color rgb="FF333333"/>
        <rFont val="Arial"/>
        <family val="2"/>
      </rPr>
      <t xml:space="preserve"> and </t>
    </r>
    <r>
      <rPr>
        <b/>
        <sz val="15"/>
        <color rgb="FF333333"/>
        <rFont val="Arial"/>
        <family val="2"/>
      </rPr>
      <t>per capita GDP</t>
    </r>
  </si>
  <si>
    <t>At current market prices</t>
  </si>
  <si>
    <t>In chained (2020) dollars</t>
  </si>
  <si>
    <t>Seasonally adjusted (in real terms)</t>
  </si>
  <si>
    <r>
      <rPr>
        <b/>
        <sz val="10.5"/>
        <color rgb="FFFFFFFF"/>
        <rFont val="Arial"/>
        <family val="2"/>
      </rPr>
      <t xml:space="preserve">Implicit price deflator of </t>
    </r>
    <r>
      <rPr>
        <b/>
        <sz val="10.5"/>
        <color rgb="FFFFFFFF"/>
        <rFont val="Arial"/>
        <family val="2"/>
      </rPr>
      <t>GDP</t>
    </r>
  </si>
  <si>
    <t>HK$ million</t>
  </si>
  <si>
    <t>Year-on-year % change</t>
  </si>
  <si>
    <t>Quarter-to-quarter % change</t>
  </si>
  <si>
    <t>Index (Year 2020=100)</t>
  </si>
  <si>
    <r>
      <rPr>
        <b/>
        <sz val="10.5"/>
        <color rgb="FF000000"/>
        <rFont val="Arial"/>
        <family val="2"/>
      </rPr>
      <t>GDP</t>
    </r>
    <r>
      <rPr>
        <b/>
        <sz val="10.5"/>
        <color rgb="FF000000"/>
        <rFont val="Arial"/>
        <family val="2"/>
      </rPr>
      <t xml:space="preserve"> expenditure component</t>
    </r>
  </si>
  <si>
    <t>GDP</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</si>
  <si>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</si>
  <si>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</si>
  <si>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</si>
  <si>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</si>
  <si>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</si>
  <si>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</si>
  <si>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</si>
  <si>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</si>
  <si>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</si>
  <si>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</si>
  <si>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</si>
  <si>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</si>
  <si>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</si>
  <si>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</si>
  <si>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</si>
  <si>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</si>
  <si>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</si>
  <si>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</si>
  <si>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</si>
  <si>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</si>
  <si>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</si>
  <si>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r>
      <rPr>
        <b/>
        <sz val="10.5"/>
        <color rgb="FF000000"/>
        <rFont val="Arial"/>
        <family val="2"/>
      </rPr>
      <t xml:space="preserve">2020 </t>
    </r>
    <r>
      <rPr>
        <b/>
        <sz val="10.5"/>
        <color rgb="FF265F65"/>
        <rFont val="Arial"/>
        <family val="2"/>
      </rPr>
      <t>r</t>
    </r>
  </si>
  <si>
    <r>
      <rPr>
        <b/>
        <sz val="10.5"/>
        <color rgb="FF000000"/>
        <rFont val="Arial"/>
        <family val="2"/>
      </rPr>
      <t xml:space="preserve">2021 </t>
    </r>
    <r>
      <rPr>
        <b/>
        <sz val="10.5"/>
        <color rgb="FF265F65"/>
        <rFont val="Arial"/>
        <family val="2"/>
      </rPr>
      <t>r</t>
    </r>
  </si>
  <si>
    <t>Figures in this table are the latest data released on 12 August 2022.</t>
  </si>
  <si>
    <t>In Hong Kong, the first released figures on GDP by expenditure component in respect of a period are called "advance estimates". When more data become available, the figures will be revised. All those figures published subsequently, after the advance estimates, are called "revised figures". These "revised figures" are still subject to further regular revision later on when more data are incorporated. This routine revision is in accordance with the international practice to compile and release GDP figures at the earliest possible time by using only partial data. In general, the figures are finalised when finalised data from all regular sources are incorporated.</t>
  </si>
  <si>
    <t>Changes over time in the GDP at current prices can be factored into two components, reflecting:</t>
  </si>
  <si>
    <t>(a) changes in the prices of goods and services produced or purchased ; and</t>
  </si>
  <si>
    <t>(b) changes in their volumes.</t>
  </si>
  <si>
    <t>Changes of chained dollar estimates of GDP reflect changes in the volume of production or consumption of goods and services from one period to another. The effect of changes in prices has been removed.</t>
  </si>
  <si>
    <t>In the seasonally adjusted GDP series, since seasonal effects have been removed statistically, figures for consecutive quarters can be compared more meaningfully. When the year-on-year changes for the quarterly figures in the original GDP series and the quarter-to-quarter changes in the seasonally adjusted GDP series are analysed together, the trend of the GDP can be more clearly discerned.</t>
  </si>
  <si>
    <t>The rate of change of GDP in real terms for 2022 is forecast to be -0.5% to +0.5%. For more information on the forecast of GDP, please visit the website of the Office of the Government Economist.</t>
  </si>
  <si>
    <t>'0.0'   Increase or decrease of less than 0.05%</t>
  </si>
  <si>
    <t>- Not applicable</t>
  </si>
  <si>
    <t>r Revised figure</t>
  </si>
  <si>
    <t>National Income Section (1)1,</t>
  </si>
  <si>
    <t>(Enquiry telephone no. : 2582 5077</t>
  </si>
  <si>
    <t>Enquiry e-mail : gdp-e@censtatd.gov.hk)</t>
  </si>
  <si>
    <t>Release Date: 12 August, 2022</t>
  </si>
  <si>
    <t>CPI (A)</t>
  </si>
  <si>
    <t>2019/20 Household Expenditure Survey, Census and Statistics Department</t>
  </si>
  <si>
    <t>Source:</t>
    <phoneticPr fontId="4" type="noConversion"/>
  </si>
  <si>
    <t># Less than $0.5</t>
  </si>
  <si>
    <t>§ Less than 0.05%</t>
  </si>
  <si>
    <t>expenditure figures of the 2019/20 HES should therefore be carefully interpreted.</t>
  </si>
  <si>
    <t>COVID-19 epidemic and household spending on some commodities/services should have deviated significantly from those under normal circumstances.  The household</t>
  </si>
  <si>
    <t>(6) The data collection of the 2019/20 HES was conducted from October 2019 to September 2020, during which consumer behaviour was severely affected by the</t>
  </si>
  <si>
    <t>reduced from 94 in the 2014/15 HES to 88 in the 2019/20 HES.</t>
  </si>
  <si>
    <t xml:space="preserve">(5) The classification of commodities/services had been reviewed.  Certain groups had been reclassified and/or renamed.  The total number of commodity/service groups </t>
  </si>
  <si>
    <t>(4) Statistics on medical expenses are subsumed in group 56 “Proprietary medicines and supplies” and group 79 “Medical services”.</t>
  </si>
  <si>
    <t>“Private, vocational”, “Language courses” and “Other courses”. “Tuition schools and expenses on tuition” is also included.</t>
  </si>
  <si>
    <t>(3) Group 77 “School fees” covers “Kindergarten”, “Primary”, “Secondary”, “Diploma Yi Jin, craft and technician level”, “Post-secondary (including distance learning)”,</t>
  </si>
  <si>
    <t>(2) Figures or percentages may not add up to the respective totals due to rounding.</t>
  </si>
  <si>
    <t>updating the expenditure weights used for compiling the Consumer Price Index. The 2019/20 HES was conducted during the period from October 2019 to September 2020.</t>
  </si>
  <si>
    <t>(1) The Household Expenditure Survey (HES) is conducted once every 5 years to collect up-to-date information on the expenditure patterns of households in Hong Kong for</t>
  </si>
  <si>
    <t>Notes:</t>
    <phoneticPr fontId="3" type="noConversion"/>
  </si>
  <si>
    <t>Number of households</t>
  </si>
  <si>
    <t>Overall</t>
  </si>
  <si>
    <t>Sub-total</t>
  </si>
  <si>
    <t>Other services</t>
  </si>
  <si>
    <t>Information and communications services</t>
  </si>
  <si>
    <t>Beauty treatment and fitness services</t>
  </si>
  <si>
    <t>Hair-dressing</t>
  </si>
  <si>
    <t>Household services</t>
  </si>
  <si>
    <t>Other entertainment and holiday expenses</t>
  </si>
  <si>
    <t>§</t>
  </si>
  <si>
    <t>Expenses on parties</t>
  </si>
  <si>
    <t>Package tours</t>
  </si>
  <si>
    <t>Cinema entertainment</t>
  </si>
  <si>
    <t>Medical services</t>
  </si>
  <si>
    <t>Other educational charges</t>
  </si>
  <si>
    <t>School fees</t>
  </si>
  <si>
    <t>Section 9 : Miscellaneous services</t>
  </si>
  <si>
    <t>Inbound and outbound transport fares</t>
  </si>
  <si>
    <t>Local transport, others</t>
  </si>
  <si>
    <t>Ferry fares</t>
  </si>
  <si>
    <t>MTR fares</t>
  </si>
  <si>
    <t>Taxi fares</t>
  </si>
  <si>
    <t>Public light bus fares</t>
  </si>
  <si>
    <t>#</t>
  </si>
  <si>
    <t>Tram fares</t>
  </si>
  <si>
    <t>Bus fares</t>
  </si>
  <si>
    <t>Motor licences, insurance, instructor's fees, parking fees and tunnel tolls</t>
  </si>
  <si>
    <t>Motor fuel</t>
  </si>
  <si>
    <t>Purchases of and repairs to motor vehicles</t>
  </si>
  <si>
    <t>Section 8 : Transport</t>
  </si>
  <si>
    <t>Household goods, others</t>
  </si>
  <si>
    <t>Purchases of textbooks</t>
  </si>
  <si>
    <t>Toys and hobbies</t>
  </si>
  <si>
    <t>Jewellery</t>
  </si>
  <si>
    <t>Household cleansing tools and supplies</t>
  </si>
  <si>
    <t>Cosmetics and personal care products</t>
  </si>
  <si>
    <t>Soft furnishings</t>
  </si>
  <si>
    <t>Stationery</t>
  </si>
  <si>
    <t>Newspapers, books and periodicals</t>
  </si>
  <si>
    <t>Proprietary medicines and supplies</t>
  </si>
  <si>
    <t>Section 7 : Miscellaneous goods</t>
  </si>
  <si>
    <t>Durable goods, others</t>
  </si>
  <si>
    <t>Travel goods, handbags and other personal effects</t>
  </si>
  <si>
    <t>Watches, clocks, cameras and optical goods</t>
  </si>
  <si>
    <t>Tableware and kitchen utensils</t>
  </si>
  <si>
    <t>Information technology and telecommunications equipment</t>
  </si>
  <si>
    <t>Video and sound equipment</t>
  </si>
  <si>
    <t>Home appliances, electric and gas</t>
  </si>
  <si>
    <t>Furniture</t>
  </si>
  <si>
    <t>Section 6 : Durable goods</t>
  </si>
  <si>
    <t>Children's and infants' footwear</t>
  </si>
  <si>
    <t>Women's footwear</t>
  </si>
  <si>
    <t>Men's footwear</t>
  </si>
  <si>
    <t>Clothing, others</t>
  </si>
  <si>
    <t>Infants' clothing</t>
  </si>
  <si>
    <t>Children's underclothing</t>
  </si>
  <si>
    <t>Children's outerclothing</t>
  </si>
  <si>
    <t>Women's underclothing</t>
  </si>
  <si>
    <t>Women's outerclothing</t>
  </si>
  <si>
    <t>Men's underclothing</t>
  </si>
  <si>
    <t>Men's outerclothing</t>
  </si>
  <si>
    <t>Section 5 : Clothing and footwear</t>
  </si>
  <si>
    <t>Cigarettes</t>
  </si>
  <si>
    <t>Beer</t>
  </si>
  <si>
    <t>Wines and spirits</t>
  </si>
  <si>
    <t>Section 4 : Alcoholic drinks and tobacco</t>
  </si>
  <si>
    <t>Water and sewage charges</t>
  </si>
  <si>
    <t>Liquefied petroleum gas and other fuel</t>
  </si>
  <si>
    <t>Towngas</t>
  </si>
  <si>
    <t>Electricity</t>
  </si>
  <si>
    <t>Section 3 : Electricity, gas and water</t>
  </si>
  <si>
    <t>Management fees and other housing charges</t>
  </si>
  <si>
    <t>Rent, including rates and government rent</t>
  </si>
  <si>
    <t>Section 2 : Housing</t>
  </si>
  <si>
    <t>Food, others</t>
  </si>
  <si>
    <t>Flavourings and additives</t>
  </si>
  <si>
    <t>Confectionery</t>
  </si>
  <si>
    <t>Sugar</t>
  </si>
  <si>
    <t>Other non-alcoholic beverages</t>
  </si>
  <si>
    <t>Carbonated drinks</t>
  </si>
  <si>
    <t>Edible oils</t>
  </si>
  <si>
    <t>Eggs</t>
  </si>
  <si>
    <t>Dairy products</t>
  </si>
  <si>
    <t xml:space="preserve">Processed fruit </t>
  </si>
  <si>
    <t>Fresh fruit</t>
  </si>
  <si>
    <t>Processed vegetables</t>
  </si>
  <si>
    <t>Fresh vegetables</t>
  </si>
  <si>
    <t>Meat, others</t>
  </si>
  <si>
    <t>Meat, canned</t>
  </si>
  <si>
    <t>Meat, frozen</t>
  </si>
  <si>
    <t>Poultry</t>
  </si>
  <si>
    <t>Beef</t>
  </si>
  <si>
    <t>Pork</t>
  </si>
  <si>
    <t>Processed sea products</t>
  </si>
  <si>
    <t>Other fresh sea products</t>
  </si>
  <si>
    <t>Fresh-water fish</t>
  </si>
  <si>
    <t>Salt-water fish</t>
  </si>
  <si>
    <t>Bread, cakes, biscuits and puddings</t>
  </si>
  <si>
    <t>Other cereals and cereal preparations</t>
  </si>
  <si>
    <t>Rice</t>
  </si>
  <si>
    <t>Basic food (i.e. groups 2-27)</t>
  </si>
  <si>
    <t>Meals out and takeaway food</t>
  </si>
  <si>
    <t>Section 1 : Food</t>
  </si>
  <si>
    <t xml:space="preserve">%  </t>
  </si>
  <si>
    <t xml:space="preserve">$     </t>
  </si>
  <si>
    <t xml:space="preserve"> Overall</t>
  </si>
  <si>
    <t>Private housing</t>
    <phoneticPr fontId="4" type="noConversion"/>
  </si>
  <si>
    <t>Subsidised housing</t>
    <phoneticPr fontId="4" type="noConversion"/>
  </si>
  <si>
    <t>Public housing</t>
    <phoneticPr fontId="4" type="noConversion"/>
  </si>
  <si>
    <t>Commodity/Service Section/Group</t>
  </si>
  <si>
    <t>Type of Housing</t>
  </si>
  <si>
    <t>Average monthly household expenditure by commodity/service section/group by type of housing</t>
  </si>
  <si>
    <t>Table E017 : 2019/20 Household Expenditure Survey -</t>
  </si>
  <si>
    <t>2014/15 Household Expenditure Survey, Census and Statistics Department</t>
  </si>
  <si>
    <t>Figures or percentages may not add up to respective totals due to rounding.</t>
  </si>
  <si>
    <t>§ Less than 0.05%.</t>
    <phoneticPr fontId="3" type="noConversion"/>
  </si>
  <si>
    <t>Photographic and photo-printing services</t>
  </si>
  <si>
    <t>Information and communications services</t>
    <phoneticPr fontId="3" type="noConversion"/>
  </si>
  <si>
    <t>Professional services, subscriptions and other services</t>
    <phoneticPr fontId="3" type="noConversion"/>
  </si>
  <si>
    <t>Repairs to personal and household goods</t>
  </si>
  <si>
    <t>Books and periodicals (excluding textbooks)</t>
    <phoneticPr fontId="3" type="noConversion"/>
  </si>
  <si>
    <t>Newspapers</t>
  </si>
  <si>
    <t>Travel and sports goods</t>
  </si>
  <si>
    <t>Information technology and telecommunications equipment</t>
    <phoneticPr fontId="3" type="noConversion"/>
  </si>
  <si>
    <t>Clothing materials and tailoring charges</t>
  </si>
  <si>
    <t>Foreign-style wines</t>
  </si>
  <si>
    <t>Chinese wines</t>
  </si>
  <si>
    <t>Materials for house maintenance</t>
  </si>
  <si>
    <t>Processed fruit</t>
  </si>
  <si>
    <t>Food, excluding meals bought away from home (i.e. groups 2-27)</t>
    <phoneticPr fontId="3" type="noConversion"/>
  </si>
  <si>
    <t>Meals bought away from home</t>
  </si>
  <si>
    <t>Average monthly household expenditure by commodity/service section/group by type of housing</t>
    <phoneticPr fontId="3" type="noConversion"/>
  </si>
  <si>
    <t>Table E017 : 2014/15 Household Expenditure Survey -</t>
    <phoneticPr fontId="4" type="noConversion"/>
  </si>
  <si>
    <r>
      <rPr>
        <b/>
        <sz val="9"/>
        <color indexed="8"/>
        <rFont val="新細明體"/>
        <family val="1"/>
        <charset val="136"/>
      </rPr>
      <t>表</t>
    </r>
    <r>
      <rPr>
        <b/>
        <sz val="9"/>
        <color indexed="8"/>
        <rFont val="Times New Roman"/>
        <family val="1"/>
      </rPr>
      <t>E029</t>
    </r>
    <r>
      <rPr>
        <b/>
        <sz val="9"/>
        <color indexed="8"/>
        <rFont val="新細明體"/>
        <family val="1"/>
        <charset val="136"/>
      </rPr>
      <t>：按房屋類型劃分的家庭住戶數目</t>
    </r>
    <r>
      <rPr>
        <b/>
        <sz val="9"/>
        <color indexed="8"/>
        <rFont val="Times New Roman"/>
        <family val="1"/>
      </rPr>
      <t xml:space="preserve"> </t>
    </r>
    <r>
      <rPr>
        <b/>
        <vertAlign val="superscript"/>
        <sz val="9"/>
        <color indexed="8"/>
        <rFont val="Times New Roman"/>
        <family val="1"/>
      </rPr>
      <t>[1]</t>
    </r>
    <r>
      <rPr>
        <b/>
        <sz val="9"/>
        <color indexed="8"/>
        <rFont val="Times New Roman"/>
        <family val="1"/>
      </rPr>
      <t xml:space="preserve"> (</t>
    </r>
    <r>
      <rPr>
        <b/>
        <sz val="9"/>
        <color indexed="8"/>
        <rFont val="新細明體"/>
        <family val="1"/>
        <charset val="136"/>
      </rPr>
      <t>綜合住戶統計調查按季統計報告表</t>
    </r>
    <r>
      <rPr>
        <b/>
        <sz val="9"/>
        <color indexed="8"/>
        <rFont val="Times New Roman"/>
        <family val="1"/>
      </rPr>
      <t>9.2)</t>
    </r>
  </si>
  <si>
    <r>
      <t xml:space="preserve">Table E029:   Domestic households </t>
    </r>
    <r>
      <rPr>
        <b/>
        <vertAlign val="superscript"/>
        <sz val="9"/>
        <color indexed="8"/>
        <rFont val="Times New Roman"/>
        <family val="1"/>
      </rPr>
      <t>[1]</t>
    </r>
    <r>
      <rPr>
        <b/>
        <sz val="9"/>
        <color indexed="8"/>
        <rFont val="Times New Roman"/>
        <family val="1"/>
      </rPr>
      <t xml:space="preserve"> by type of housing</t>
    </r>
    <r>
      <rPr>
        <b/>
        <vertAlign val="superscript"/>
        <sz val="9"/>
        <color indexed="8"/>
        <rFont val="Times New Roman"/>
        <family val="1"/>
      </rPr>
      <t xml:space="preserve"> </t>
    </r>
    <r>
      <rPr>
        <b/>
        <sz val="9"/>
        <color indexed="8"/>
        <rFont val="Times New Roman"/>
        <family val="1"/>
      </rPr>
      <t>(Table 9.2 in the Quarterly Report on General Household Survey)</t>
    </r>
  </si>
  <si>
    <r>
      <t xml:space="preserve">房屋類型
</t>
    </r>
    <r>
      <rPr>
        <sz val="9"/>
        <rFont val="Times New Roman"/>
        <family val="1"/>
      </rPr>
      <t>Type of housing</t>
    </r>
  </si>
  <si>
    <r>
      <rPr>
        <sz val="9"/>
        <rFont val="新細明體"/>
        <family val="1"/>
        <charset val="136"/>
      </rPr>
      <t xml:space="preserve">公營租住房屋
</t>
    </r>
    <r>
      <rPr>
        <sz val="9"/>
        <rFont val="Times New Roman"/>
        <family val="1"/>
      </rPr>
      <t>Public rental housing</t>
    </r>
  </si>
  <si>
    <r>
      <rPr>
        <sz val="9"/>
        <rFont val="新細明體"/>
        <family val="1"/>
        <charset val="136"/>
      </rPr>
      <t>資助自置居所房屋</t>
    </r>
    <r>
      <rPr>
        <vertAlign val="superscript"/>
        <sz val="9"/>
        <rFont val="Times New Roman"/>
        <family val="1"/>
      </rPr>
      <t xml:space="preserve"> [2]
</t>
    </r>
    <r>
      <rPr>
        <sz val="9"/>
        <rFont val="Times New Roman"/>
        <family val="1"/>
      </rPr>
      <t>Subsidised home ownership housing</t>
    </r>
    <r>
      <rPr>
        <vertAlign val="superscript"/>
        <sz val="9"/>
        <rFont val="Times New Roman"/>
        <family val="1"/>
      </rPr>
      <t xml:space="preserve"> [2]</t>
    </r>
  </si>
  <si>
    <r>
      <rPr>
        <sz val="9"/>
        <rFont val="新細明體"/>
        <family val="1"/>
        <charset val="136"/>
      </rPr>
      <t>私人永久性房屋</t>
    </r>
    <r>
      <rPr>
        <vertAlign val="superscript"/>
        <sz val="9"/>
        <rFont val="Times New Roman"/>
        <family val="1"/>
      </rPr>
      <t xml:space="preserve"> [3]
</t>
    </r>
    <r>
      <rPr>
        <sz val="9"/>
        <rFont val="Times New Roman"/>
        <family val="1"/>
      </rPr>
      <t xml:space="preserve">Private permanent housing </t>
    </r>
    <r>
      <rPr>
        <vertAlign val="superscript"/>
        <sz val="9"/>
        <rFont val="Times New Roman"/>
        <family val="1"/>
      </rPr>
      <t>[3]</t>
    </r>
  </si>
  <si>
    <r>
      <rPr>
        <sz val="9"/>
        <rFont val="新細明體"/>
        <family val="1"/>
        <charset val="136"/>
      </rPr>
      <t xml:space="preserve">臨時房屋
</t>
    </r>
    <r>
      <rPr>
        <sz val="9"/>
        <rFont val="Times New Roman"/>
        <family val="1"/>
      </rPr>
      <t>Temporary housing</t>
    </r>
  </si>
  <si>
    <r>
      <t xml:space="preserve">合計
</t>
    </r>
    <r>
      <rPr>
        <sz val="9"/>
        <rFont val="Times New Roman"/>
        <family val="1"/>
      </rPr>
      <t>Overall</t>
    </r>
  </si>
  <si>
    <r>
      <rPr>
        <sz val="9"/>
        <color indexed="8"/>
        <rFont val="新細明體"/>
        <family val="1"/>
        <charset val="136"/>
      </rPr>
      <t xml:space="preserve">年
</t>
    </r>
    <r>
      <rPr>
        <sz val="9"/>
        <color indexed="8"/>
        <rFont val="Times New Roman"/>
        <family val="1"/>
      </rPr>
      <t>Year</t>
    </r>
  </si>
  <si>
    <r>
      <rPr>
        <sz val="9"/>
        <color indexed="8"/>
        <rFont val="新細明體"/>
        <family val="1"/>
        <charset val="136"/>
      </rPr>
      <t xml:space="preserve">季
</t>
    </r>
    <r>
      <rPr>
        <sz val="9"/>
        <color indexed="8"/>
        <rFont val="Times New Roman"/>
        <family val="1"/>
      </rPr>
      <t>Quarter</t>
    </r>
  </si>
  <si>
    <r>
      <t xml:space="preserve">百分比
</t>
    </r>
    <r>
      <rPr>
        <sz val="9"/>
        <rFont val="Times New Roman"/>
        <family val="1"/>
      </rPr>
      <t>%</t>
    </r>
  </si>
  <si>
    <t>HI</t>
  </si>
  <si>
    <t>Table E012  Median Monthly Wage of Employees Analysed by Sex, Age Group, Educational Attainment, Occupational Group and Industry Section, May – June 2021</t>
    <phoneticPr fontId="2" type="noConversion"/>
  </si>
  <si>
    <t>Index</t>
    <phoneticPr fontId="8" type="noConversion"/>
  </si>
  <si>
    <t>Median monthly wage (HK$)</t>
    <phoneticPr fontId="8" type="noConversion"/>
  </si>
  <si>
    <t>Year-on-year % change</t>
    <phoneticPr fontId="8" type="noConversion"/>
  </si>
  <si>
    <t>By sex</t>
  </si>
  <si>
    <t>Male</t>
  </si>
  <si>
    <t>Female</t>
  </si>
  <si>
    <t>By age group</t>
  </si>
  <si>
    <t>15-24</t>
  </si>
  <si>
    <t>25-34</t>
  </si>
  <si>
    <t>35-44</t>
  </si>
  <si>
    <t>45-54</t>
  </si>
  <si>
    <r>
      <rPr>
        <sz val="12"/>
        <rFont val="細明體"/>
        <family val="3"/>
        <charset val="136"/>
      </rPr>
      <t>≥</t>
    </r>
    <r>
      <rPr>
        <sz val="12"/>
        <rFont val="Times New Roman"/>
        <family val="1"/>
      </rPr>
      <t>55</t>
    </r>
  </si>
  <si>
    <t>By educational attainment</t>
  </si>
  <si>
    <t>Primary and below</t>
  </si>
  <si>
    <t>Secondary 1 to 3</t>
  </si>
  <si>
    <t>Secondary 4 to 7</t>
    <phoneticPr fontId="2" type="noConversion"/>
  </si>
  <si>
    <t>Tertiary education</t>
    <phoneticPr fontId="2" type="noConversion"/>
  </si>
  <si>
    <t>By occupational group</t>
  </si>
  <si>
    <r>
      <t>Elementary occupations</t>
    </r>
    <r>
      <rPr>
        <vertAlign val="superscript"/>
        <sz val="12"/>
        <rFont val="Times New Roman"/>
        <family val="1"/>
      </rPr>
      <t>(1)</t>
    </r>
  </si>
  <si>
    <t>Service and sales workers</t>
    <phoneticPr fontId="2" type="noConversion"/>
  </si>
  <si>
    <t>Craft and related workers, plant and machine operators and assemblers</t>
  </si>
  <si>
    <t>Clerical support workers</t>
    <phoneticPr fontId="2" type="noConversion"/>
  </si>
  <si>
    <t>Managers and administrators, professionals and associate professionals</t>
    <phoneticPr fontId="8" type="noConversion"/>
  </si>
  <si>
    <r>
      <t>By industry section</t>
    </r>
    <r>
      <rPr>
        <vertAlign val="superscript"/>
        <sz val="12"/>
        <rFont val="Times New Roman"/>
        <family val="1"/>
      </rPr>
      <t>(2)</t>
    </r>
  </si>
  <si>
    <r>
      <t>Manufacturing</t>
    </r>
    <r>
      <rPr>
        <vertAlign val="superscript"/>
        <sz val="12"/>
        <rFont val="Times New Roman"/>
        <family val="1"/>
      </rPr>
      <t>(3)</t>
    </r>
  </si>
  <si>
    <t>Electricity and gas supply; sewerage, waste management and remediation activities</t>
    <phoneticPr fontId="8" type="noConversion"/>
  </si>
  <si>
    <t>Construction</t>
  </si>
  <si>
    <t>Import and export trade</t>
    <phoneticPr fontId="8" type="noConversion"/>
  </si>
  <si>
    <t>Wholesale</t>
  </si>
  <si>
    <t>Retail trade</t>
  </si>
  <si>
    <t>Land transport</t>
  </si>
  <si>
    <r>
      <t>Other transportation, storage, postal and courier services</t>
    </r>
    <r>
      <rPr>
        <vertAlign val="superscript"/>
        <sz val="12"/>
        <rFont val="Times New Roman"/>
        <family val="1"/>
      </rPr>
      <t>(4)</t>
    </r>
  </si>
  <si>
    <r>
      <t>Food and beverage services</t>
    </r>
    <r>
      <rPr>
        <vertAlign val="superscript"/>
        <sz val="12"/>
        <rFont val="Times New Roman"/>
        <family val="1"/>
      </rPr>
      <t>(5)</t>
    </r>
  </si>
  <si>
    <r>
      <t>Accommodation services</t>
    </r>
    <r>
      <rPr>
        <vertAlign val="superscript"/>
        <sz val="12"/>
        <rFont val="Times New Roman"/>
        <family val="1"/>
      </rPr>
      <t>(6)</t>
    </r>
  </si>
  <si>
    <t>Information and communications</t>
  </si>
  <si>
    <t>Financing and insurance</t>
    <phoneticPr fontId="8" type="noConversion"/>
  </si>
  <si>
    <r>
      <t>Real estate activities</t>
    </r>
    <r>
      <rPr>
        <vertAlign val="superscript"/>
        <sz val="12"/>
        <rFont val="Times New Roman"/>
        <family val="1"/>
      </rPr>
      <t>(7)</t>
    </r>
  </si>
  <si>
    <t>Estate management, security and cleaning services</t>
    <phoneticPr fontId="8" type="noConversion"/>
  </si>
  <si>
    <t>Professional, scientific and technical activities</t>
  </si>
  <si>
    <t>Administrative and support services activities</t>
  </si>
  <si>
    <t>Travel agency, reservation service and related activities</t>
  </si>
  <si>
    <t>Education and public administration (excluding the Government)</t>
    <phoneticPr fontId="8" type="noConversion"/>
  </si>
  <si>
    <t>Human health activities; and beauty and body prettifying treatment</t>
  </si>
  <si>
    <r>
      <t>Miscellaneous activities</t>
    </r>
    <r>
      <rPr>
        <vertAlign val="superscript"/>
        <sz val="12"/>
        <rFont val="Times New Roman"/>
        <family val="1"/>
      </rPr>
      <t>(8)</t>
    </r>
  </si>
  <si>
    <t>Other activities not classified above</t>
  </si>
  <si>
    <t xml:space="preserve">Notes : </t>
    <phoneticPr fontId="2" type="noConversion"/>
  </si>
  <si>
    <t>Monthly wage figures are rounded to the nearest hundred of Hong Kong dollar.  Year-on-year percentage changes are derived from unrounded figures.</t>
    <phoneticPr fontId="2" type="noConversion"/>
  </si>
  <si>
    <t>(1)  Including security guards, building caretakers, etc.</t>
    <phoneticPr fontId="8" type="noConversion"/>
  </si>
  <si>
    <t>(2)  Starting from the 2019 survey, the industry section “Restaurants” has been expanded to cover also “Other food service activities” which was previously classified under the industry section</t>
    <phoneticPr fontId="8" type="noConversion"/>
  </si>
  <si>
    <t>“Accommodation and other food service activities”.  For the sake of clarity and consistency, the “Restaurants” industry section has been renamed as “Food and beverage services” after</t>
    <phoneticPr fontId="8" type="noConversion"/>
  </si>
  <si>
    <t>the expansion of coverage.  As a result of this re-classification, statistics for “Accommodation services” have been separately provided.</t>
    <phoneticPr fontId="8" type="noConversion"/>
  </si>
  <si>
    <t>(3)  Excluding food processing and production.</t>
    <phoneticPr fontId="8" type="noConversion"/>
  </si>
  <si>
    <t>(4)  Excluding local courier services.</t>
    <phoneticPr fontId="8" type="noConversion"/>
  </si>
  <si>
    <t>(5)  Including (i) Hong Kong style tea cafes; (ii) Chinese restaurants; (iii) restaurants, other than Chinese; (iv) fast food cafes; and (v) other food and beverage services.</t>
    <phoneticPr fontId="2" type="noConversion"/>
  </si>
  <si>
    <t>(6)  Including hotels, guesthouses, boarding houses and other establishments providing short term accommodation.</t>
    <phoneticPr fontId="2" type="noConversion"/>
  </si>
  <si>
    <t>(7)  Excluding real estate maintenance management.</t>
    <phoneticPr fontId="2" type="noConversion"/>
  </si>
  <si>
    <t>(8)  Including (i) elderly homes; (ii) laundry and dry cleaning services; (iii) hairdressing and other personal services; (iv) local courier services; and (v) food processing and production.</t>
    <phoneticPr fontId="8" type="noConversion"/>
  </si>
  <si>
    <t># Less than 0.05%.</t>
    <phoneticPr fontId="2" type="noConversion"/>
  </si>
  <si>
    <t>c</t>
  </si>
  <si>
    <t>rGDP</t>
  </si>
  <si>
    <t>rGDPpc</t>
  </si>
  <si>
    <t>CPI</t>
  </si>
  <si>
    <t>15-19</t>
  </si>
  <si>
    <t>20-24</t>
  </si>
  <si>
    <t>25-29</t>
  </si>
  <si>
    <t>30-34</t>
  </si>
  <si>
    <t>35-39</t>
  </si>
  <si>
    <t>40-44</t>
  </si>
  <si>
    <t>45-49</t>
  </si>
  <si>
    <t>NB plus the births given by mainland women, both spouse HK residents and non-residents</t>
  </si>
  <si>
    <t>Table 4 : Number of live births born in Hong Kong to Mainland women</t>
  </si>
  <si>
    <t>MAW</t>
  </si>
  <si>
    <t>MAW for FDH in HKD</t>
  </si>
  <si>
    <t>2021-2022, GovHK press release, Minimum Allowable Wage and food allowance for foreign domestic helpers; 2021-1986, Adjustment of minimum allowable wage (MAW) of foreign domestic helpers (FDHs)</t>
  </si>
  <si>
    <t>FEadj</t>
  </si>
  <si>
    <t>FE/HP</t>
  </si>
  <si>
    <t>ME/HP</t>
  </si>
  <si>
    <t>MEadj</t>
  </si>
  <si>
    <t>MAWadj</t>
  </si>
  <si>
    <t>CA</t>
  </si>
  <si>
    <t>MPA</t>
  </si>
  <si>
    <t>TOT1st</t>
  </si>
  <si>
    <t>CPI.A</t>
  </si>
  <si>
    <t>CPI.B</t>
  </si>
  <si>
    <t>CPI.C</t>
  </si>
  <si>
    <t>TAW</t>
  </si>
  <si>
    <t>TAW.adj</t>
  </si>
  <si>
    <t>1st child</t>
  </si>
  <si>
    <t>2nd child</t>
  </si>
  <si>
    <t>3rd child</t>
  </si>
  <si>
    <t>4th child</t>
  </si>
  <si>
    <t>5th child</t>
  </si>
  <si>
    <t>6th child</t>
  </si>
  <si>
    <t>7th child</t>
  </si>
  <si>
    <t>8th child</t>
  </si>
  <si>
    <t>9th child</t>
  </si>
  <si>
    <t>10th child</t>
  </si>
  <si>
    <t>ACA</t>
  </si>
  <si>
    <t>https://www.elegislation.gov.hk/hk/cap112@2017-06-02T00:00:00</t>
  </si>
  <si>
    <t>https://www.elegislation.gov.hk/hk/cap112!en</t>
  </si>
  <si>
    <t>benefit</t>
  </si>
  <si>
    <t>one-off</t>
  </si>
  <si>
    <t>CPI(A)</t>
  </si>
  <si>
    <t>benefit.adj</t>
  </si>
  <si>
    <t>Calculating PV</t>
  </si>
  <si>
    <t>number of child</t>
  </si>
  <si>
    <t>benefit.real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</si>
</sst>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
    <numFmt numFmtId="165" formatCode="\(#,##0\)"/>
    <numFmt numFmtId="166" formatCode="###\ ##0"/>
    <numFmt numFmtId="167" formatCode="###\ ###\ ##0.0;\-###\ ###\ ##0.0;##0.0"/>
    <numFmt numFmtId="168" formatCode="###,###,##0;\-###,###,##0;##0"/>
    <numFmt numFmtId="169" formatCode="###,###_ "/>
    <numFmt numFmtId="170" formatCode="\+0.0;\-0.0;0.0"/>
    <numFmt numFmtId="171" formatCode="_-* #,##0.00_-;\-* #,##0.00_-;_-* &quot;-&quot;??_-;_-@_-"/>
    <numFmt numFmtId="172" formatCode="#\ ###\ ##0"/>
    <numFmt numFmtId="173" formatCode="#,##0.0_);\(#,##0.0\)"/>
    <numFmt numFmtId="174" formatCode="###\ ###\ ##0.0"/>
    <numFmt numFmtId="175" formatCode="_-* #,##0_-;\-* #,##0_-;_-* &quot;-&quot;_-;_-@_-"/>
    <numFmt numFmtId="176" formatCode="#,##0_ "/>
  </numFmts>
  <fonts count="52">
    <font>
      <sz val="11"/>
      <color theme="1"/>
      <name val="Calibri"/>
      <family val="2"/>
      <scheme val="minor"/>
    </font>
    <font>
      <sz val="12"/>
      <color theme="1"/>
      <name val="Calibri"/>
      <family val="2"/>
      <scheme val="minor"/>
    </font>
    <font>
      <sz val="10"/>
      <name val="細明體"/>
      <family val="3"/>
      <charset val="136"/>
    </font>
    <font>
      <sz val="9"/>
      <name val="Times New Roman"/>
      <family val="1"/>
    </font>
    <font>
      <sz val="12"/>
      <color theme="1"/>
      <name val="Calibri"/>
      <family val="2"/>
      <scheme val="minor"/>
    </font>
    <font>
      <sz val="12"/>
      <name val="新細明體"/>
      <family val="1"/>
      <charset val="136"/>
    </font>
    <font>
      <sz val="12"/>
      <name val="Times New Roman"/>
      <family val="1"/>
    </font>
    <font>
      <sz val="12"/>
      <color theme="1"/>
      <name val="Calibri"/>
      <family val="1"/>
      <charset val="136"/>
      <scheme val="minor"/>
    </font>
    <font>
      <b/>
      <sz val="13"/>
      <color theme="1"/>
      <name val="細明體"/>
      <family val="3"/>
      <charset val="136"/>
    </font>
    <font>
      <b/>
      <sz val="14"/>
      <color indexed="8"/>
      <name val="Times New Roman"/>
      <family val="1"/>
    </font>
    <font>
      <b/>
      <sz val="14"/>
      <color theme="1"/>
      <name val="Times New Roman"/>
      <family val="1"/>
    </font>
    <font>
      <b/>
      <sz val="13"/>
      <color indexed="8"/>
      <name val="細明體"/>
      <family val="3"/>
      <charset val="136"/>
    </font>
    <font>
      <u/>
      <sz val="12"/>
      <color theme="10"/>
      <name val="Calibri"/>
      <family val="1"/>
      <charset val="136"/>
      <scheme val="minor"/>
    </font>
    <font>
      <b/>
      <u/>
      <sz val="10"/>
      <color theme="10"/>
      <name val="Times New Roman"/>
      <family val="1"/>
    </font>
    <font>
      <b/>
      <u/>
      <sz val="9"/>
      <color indexed="12"/>
      <name val="細明體"/>
      <family val="3"/>
      <charset val="136"/>
    </font>
    <font>
      <b/>
      <u/>
      <sz val="10"/>
      <color indexed="12"/>
      <name val="Times New Roman"/>
      <family val="1"/>
    </font>
    <font>
      <sz val="12"/>
      <color theme="1"/>
      <name val="Times New Roman"/>
      <family val="1"/>
    </font>
    <font>
      <sz val="8"/>
      <color theme="1"/>
      <name val="細明體"/>
      <family val="3"/>
      <charset val="136"/>
    </font>
    <font>
      <sz val="9"/>
      <color theme="1"/>
      <name val="Times New Roman"/>
      <family val="1"/>
    </font>
    <font>
      <sz val="9"/>
      <color indexed="8"/>
      <name val="Times New Roman"/>
      <family val="1"/>
    </font>
    <font>
      <sz val="8"/>
      <color rgb="FF000000"/>
      <name val="Calibri"/>
      <family val="1"/>
      <charset val="136"/>
      <scheme val="minor"/>
    </font>
    <font>
      <sz val="8"/>
      <color indexed="8"/>
      <name val="新細明體"/>
      <family val="1"/>
      <charset val="136"/>
    </font>
    <font>
      <sz val="9"/>
      <color rgb="FF000000"/>
      <name val="Times New Roman"/>
      <family val="1"/>
    </font>
    <font>
      <b/>
      <sz val="13"/>
      <color theme="1"/>
      <name val="Times New Roman"/>
      <family val="1"/>
    </font>
    <font>
      <b/>
      <sz val="13"/>
      <color indexed="8"/>
      <name val="Times New Roman"/>
      <family val="1"/>
    </font>
    <font>
      <b/>
      <sz val="15"/>
      <color rgb="FF333333"/>
      <name val="Arial"/>
      <family val="2"/>
    </font>
    <font>
      <b/>
      <sz val="10.5"/>
      <color rgb="FFFFFFFF"/>
      <name val="Arial"/>
      <family val="2"/>
    </font>
    <font>
      <b/>
      <sz val="10.5"/>
      <color rgb="FF000000"/>
      <name val="Arial"/>
      <family val="2"/>
    </font>
    <font>
      <b/>
      <sz val="15"/>
      <color rgb="FF000000"/>
      <name val="Arial"/>
      <family val="2"/>
    </font>
    <font>
      <sz val="9.75"/>
      <color rgb="FF000000"/>
      <name val="Arial"/>
      <family val="2"/>
    </font>
    <font>
      <sz val="11.5"/>
      <color theme="1"/>
      <name val="Arial"/>
      <family val="2"/>
    </font>
    <font>
      <b/>
      <sz val="10.5"/>
      <color rgb="FF265F65"/>
      <name val="Arial"/>
      <family val="2"/>
    </font>
    <font>
      <b/>
      <sz val="12"/>
      <name val="Times New Roman"/>
      <family val="1"/>
    </font>
    <font>
      <b/>
      <sz val="9"/>
      <color theme="1"/>
      <name val="Times New Roman"/>
      <family val="1"/>
    </font>
    <font>
      <b/>
      <sz val="9"/>
      <color indexed="8"/>
      <name val="新細明體"/>
      <family val="1"/>
      <charset val="136"/>
    </font>
    <font>
      <b/>
      <sz val="9"/>
      <color indexed="8"/>
      <name val="Times New Roman"/>
      <family val="1"/>
    </font>
    <font>
      <b/>
      <vertAlign val="superscript"/>
      <sz val="9"/>
      <color indexed="8"/>
      <name val="Times New Roman"/>
      <family val="1"/>
    </font>
    <font>
      <b/>
      <sz val="9"/>
      <name val="Times New Roman"/>
      <family val="1"/>
    </font>
    <font>
      <sz val="9"/>
      <name val="細明體"/>
      <family val="3"/>
      <charset val="136"/>
    </font>
    <font>
      <sz val="9"/>
      <name val="新細明體"/>
      <family val="1"/>
      <charset val="136"/>
    </font>
    <font>
      <vertAlign val="superscript"/>
      <sz val="9"/>
      <name val="Times New Roman"/>
      <family val="1"/>
    </font>
    <font>
      <sz val="9"/>
      <color indexed="8"/>
      <name val="新細明體"/>
      <family val="1"/>
      <charset val="136"/>
    </font>
    <font>
      <sz val="9"/>
      <color theme="1"/>
      <name val="Calibri"/>
      <family val="1"/>
      <charset val="136"/>
      <scheme val="minor"/>
    </font>
    <font>
      <u/>
      <sz val="12"/>
      <color theme="10"/>
      <name val="新細明體"/>
      <family val="1"/>
      <charset val="136"/>
    </font>
    <font>
      <u/>
      <sz val="12"/>
      <color theme="10"/>
      <name val="Times New Roman"/>
      <family val="1"/>
    </font>
    <font>
      <sz val="12"/>
      <color indexed="8"/>
      <name val="Times New Roman"/>
      <family val="1"/>
    </font>
    <font>
      <sz val="12"/>
      <name val="細明體"/>
      <family val="3"/>
      <charset val="136"/>
    </font>
    <font>
      <vertAlign val="superscript"/>
      <sz val="12"/>
      <name val="Times New Roman"/>
      <family val="1"/>
    </font>
    <font>
      <sz val="10"/>
      <name val="Times New Roman"/>
      <family val="1"/>
    </font>
    <font>
      <u/>
      <sz val="11"/>
      <color theme="10"/>
      <name val="Calibri"/>
      <family val="2"/>
      <scheme val="minor"/>
    </font>
    <font>
      <sz val="11"/>
      <color rgb="FF000000"/>
      <name val="Calibri"/>
      <family val="2"/>
      <scheme val="minor"/>
    </font>
    <font>
      <b/>
      <sz val="11"/>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1C8388"/>
        <bgColor indexed="64"/>
      </patternFill>
    </fill>
    <fill>
      <patternFill patternType="solid">
        <fgColor rgb="FF99D7DA"/>
        <bgColor indexed="64"/>
      </patternFill>
    </fill>
    <fill>
      <patternFill patternType="solid">
        <fgColor rgb="FFCCCCCC"/>
        <bgColor indexed="64"/>
      </patternFill>
    </fill>
    <fill>
      <patternFill patternType="solid">
        <fgColor rgb="FFFFFFFF"/>
        <bgColor indexed="64"/>
      </patternFill>
    </fill>
    <fill>
      <patternFill patternType="solid">
        <fgColor rgb="FFB2E1E3"/>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666666"/>
      </left>
      <right style="thin">
        <color rgb="FF666666"/>
      </right>
      <top/>
      <bottom style="thin">
        <color rgb="FF666666"/>
      </bottom>
      <diagonal/>
    </border>
    <border>
      <left/>
      <right style="thin">
        <color rgb="FF666666"/>
      </right>
      <top/>
      <bottom style="thin">
        <color rgb="FF666666"/>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s>
  <cellStyleXfs count="16">
    <xf numFmtId="0" fontId="0" fillId="0" borderId="0"/>
    <xf numFmtId="0" fontId="2" fillId="0" borderId="0"/>
    <xf numFmtId="0" fontId="2" fillId="0" borderId="0"/>
    <xf numFmtId="0" fontId="4" fillId="0" borderId="0"/>
    <xf numFmtId="0" fontId="2" fillId="0" borderId="0"/>
    <xf numFmtId="0" fontId="5" fillId="0" borderId="0"/>
    <xf numFmtId="0" fontId="6" fillId="0" borderId="0"/>
    <xf numFmtId="0" fontId="7" fillId="0" borderId="0">
      <alignment vertical="center"/>
    </xf>
    <xf numFmtId="0" fontId="12" fillId="0" borderId="0" applyNumberFormat="0" applyFill="0" applyBorder="0" applyAlignment="0" applyProtection="0">
      <alignment vertical="center"/>
    </xf>
    <xf numFmtId="0" fontId="1" fillId="0" borderId="0"/>
    <xf numFmtId="171" fontId="7" fillId="0" borderId="0" applyFont="0" applyFill="0" applyBorder="0" applyAlignment="0" applyProtection="0">
      <alignment vertical="center"/>
    </xf>
    <xf numFmtId="0" fontId="16" fillId="0" borderId="0">
      <alignment vertical="center"/>
    </xf>
    <xf numFmtId="0" fontId="5" fillId="0" borderId="0"/>
    <xf numFmtId="0" fontId="43" fillId="0" borderId="0" applyNumberFormat="0" applyFill="0" applyBorder="0" applyAlignment="0" applyProtection="0"/>
    <xf numFmtId="175" fontId="5" fillId="0" borderId="0" applyFont="0" applyFill="0" applyBorder="0" applyAlignment="0" applyProtection="0"/>
    <xf numFmtId="0" fontId="49" fillId="0" borderId="0" applyNumberFormat="0" applyFill="0" applyBorder="0" applyAlignment="0" applyProtection="0"/>
  </cellStyleXfs>
  <cellXfs count="117">
    <xf numFmtId="0" fontId="0" fillId="0" borderId="0" xfId="0"/>
    <xf numFmtId="0" fontId="0" fillId="0" borderId="1" xfId="0" applyBorder="1"/>
    <xf numFmtId="0" fontId="8" fillId="0" borderId="0" xfId="7" applyFont="1">
      <alignment vertical="center"/>
    </xf>
    <xf numFmtId="0" fontId="10" fillId="0" borderId="0" xfId="7" applyFont="1" applyAlignment="1">
      <alignment horizontal="center" vertical="center"/>
    </xf>
    <xf numFmtId="0" fontId="10" fillId="0" borderId="0" xfId="7" applyFont="1" applyAlignment="1">
      <alignment horizontal="left" vertical="center"/>
    </xf>
    <xf numFmtId="0" fontId="7" fillId="0" borderId="0" xfId="7">
      <alignment vertical="center"/>
    </xf>
    <xf numFmtId="0" fontId="13" fillId="2" borderId="0" xfId="8" applyFont="1" applyFill="1">
      <alignment vertical="center"/>
    </xf>
    <xf numFmtId="0" fontId="10" fillId="0" borderId="0" xfId="7" applyFont="1">
      <alignment vertical="center"/>
    </xf>
    <xf numFmtId="0" fontId="16" fillId="0" borderId="0" xfId="7" applyFont="1">
      <alignment vertical="center"/>
    </xf>
    <xf numFmtId="0" fontId="17" fillId="0" borderId="2" xfId="7" applyFont="1" applyBorder="1" applyAlignment="1">
      <alignment horizontal="center" vertical="center" wrapText="1"/>
    </xf>
    <xf numFmtId="0" fontId="17" fillId="0" borderId="0" xfId="7" applyFont="1" applyAlignment="1">
      <alignment horizontal="center" vertical="center" wrapText="1"/>
    </xf>
    <xf numFmtId="0" fontId="18" fillId="0" borderId="3" xfId="7" applyFont="1" applyBorder="1" applyAlignment="1">
      <alignment horizontal="center" vertical="center" wrapText="1"/>
    </xf>
    <xf numFmtId="0" fontId="18" fillId="0" borderId="0" xfId="7" applyFont="1" applyAlignment="1">
      <alignment horizontal="center" vertical="center" wrapText="1"/>
    </xf>
    <xf numFmtId="0" fontId="18" fillId="0" borderId="0" xfId="7" applyFont="1" applyAlignment="1">
      <alignment horizontal="right" vertical="center" wrapText="1"/>
    </xf>
    <xf numFmtId="164" fontId="18" fillId="0" borderId="0" xfId="7" applyNumberFormat="1" applyFont="1" applyAlignment="1">
      <alignment horizontal="right" vertical="center" wrapText="1"/>
    </xf>
    <xf numFmtId="165" fontId="3" fillId="0" borderId="0" xfId="7" applyNumberFormat="1" applyFont="1" applyAlignment="1">
      <alignment horizontal="right" vertical="center" wrapText="1"/>
    </xf>
    <xf numFmtId="164" fontId="3" fillId="0" borderId="0" xfId="7" applyNumberFormat="1" applyFont="1" applyAlignment="1">
      <alignment horizontal="right" vertical="center" wrapText="1"/>
    </xf>
    <xf numFmtId="0" fontId="3" fillId="0" borderId="0" xfId="7" applyFont="1" applyAlignment="1">
      <alignment horizontal="right" vertical="center" wrapText="1"/>
    </xf>
    <xf numFmtId="0" fontId="18" fillId="0" borderId="3" xfId="7" applyFont="1" applyBorder="1" applyAlignment="1">
      <alignment horizontal="right" vertical="center" wrapText="1"/>
    </xf>
    <xf numFmtId="0" fontId="17" fillId="0" borderId="0" xfId="7" applyFont="1" applyAlignment="1">
      <alignment horizontal="left" vertical="top" wrapText="1"/>
    </xf>
    <xf numFmtId="0" fontId="18" fillId="0" borderId="0" xfId="7" applyFont="1" applyAlignment="1">
      <alignment horizontal="right" vertical="top"/>
    </xf>
    <xf numFmtId="0" fontId="8" fillId="0" borderId="0" xfId="7" applyFont="1" applyAlignment="1">
      <alignment vertical="top"/>
    </xf>
    <xf numFmtId="0" fontId="23" fillId="0" borderId="0" xfId="7" applyFont="1" applyAlignment="1">
      <alignment horizontal="left" vertical="top"/>
    </xf>
    <xf numFmtId="0" fontId="7" fillId="0" borderId="0" xfId="7" applyAlignment="1">
      <alignment vertical="top"/>
    </xf>
    <xf numFmtId="0" fontId="10" fillId="0" borderId="0" xfId="7" applyFont="1" applyAlignment="1">
      <alignment vertical="top"/>
    </xf>
    <xf numFmtId="166" fontId="18" fillId="0" borderId="0" xfId="7" applyNumberFormat="1" applyFont="1" applyAlignment="1">
      <alignment horizontal="center" vertical="center" wrapText="1"/>
    </xf>
    <xf numFmtId="0" fontId="25" fillId="0" borderId="0" xfId="9" applyFont="1" applyAlignment="1">
      <alignment horizontal="left" vertical="center"/>
    </xf>
    <xf numFmtId="0" fontId="1" fillId="0" borderId="0" xfId="9"/>
    <xf numFmtId="0" fontId="25" fillId="0" borderId="0" xfId="9" applyFont="1" applyAlignment="1">
      <alignment horizontal="center" vertical="center" wrapText="1"/>
    </xf>
    <xf numFmtId="0" fontId="1" fillId="0" borderId="0" xfId="9" applyAlignment="1">
      <alignment wrapText="1"/>
    </xf>
    <xf numFmtId="0" fontId="26" fillId="3" borderId="5" xfId="9" applyFont="1" applyFill="1" applyBorder="1" applyAlignment="1">
      <alignment horizontal="center" vertical="center" wrapText="1"/>
    </xf>
    <xf numFmtId="0" fontId="26" fillId="3" borderId="7" xfId="9" applyFont="1" applyFill="1" applyBorder="1" applyAlignment="1">
      <alignment horizontal="center" vertical="center" wrapText="1"/>
    </xf>
    <xf numFmtId="167" fontId="29" fillId="6" borderId="9" xfId="9" applyNumberFormat="1" applyFont="1" applyFill="1" applyBorder="1" applyAlignment="1">
      <alignment horizontal="right" vertical="center" wrapText="1"/>
    </xf>
    <xf numFmtId="168" fontId="29" fillId="6" borderId="9" xfId="9" applyNumberFormat="1" applyFont="1" applyFill="1" applyBorder="1" applyAlignment="1">
      <alignment horizontal="right" vertical="center" wrapText="1"/>
    </xf>
    <xf numFmtId="0" fontId="30" fillId="0" borderId="0" xfId="9" applyFont="1"/>
    <xf numFmtId="0" fontId="27" fillId="7" borderId="9" xfId="9" applyFont="1" applyFill="1" applyBorder="1" applyAlignment="1">
      <alignment horizontal="center" vertical="center" wrapText="1"/>
    </xf>
    <xf numFmtId="169" fontId="29" fillId="6" borderId="9" xfId="9" applyNumberFormat="1" applyFont="1" applyFill="1" applyBorder="1" applyAlignment="1">
      <alignment horizontal="right" vertical="center" wrapText="1"/>
    </xf>
    <xf numFmtId="170" fontId="29" fillId="6" borderId="9" xfId="9" applyNumberFormat="1" applyFont="1" applyFill="1" applyBorder="1" applyAlignment="1">
      <alignment horizontal="right" vertical="center" wrapText="1"/>
    </xf>
    <xf numFmtId="0" fontId="6" fillId="0" borderId="0" xfId="7" applyFont="1">
      <alignment vertical="center"/>
    </xf>
    <xf numFmtId="38" fontId="6" fillId="0" borderId="0" xfId="10" applyNumberFormat="1" applyFont="1" applyFill="1" applyAlignment="1">
      <alignment horizontal="left" vertical="center"/>
    </xf>
    <xf numFmtId="0" fontId="32" fillId="0" borderId="0" xfId="7" applyFont="1">
      <alignment vertical="center"/>
    </xf>
    <xf numFmtId="173" fontId="32" fillId="0" borderId="0" xfId="10" applyNumberFormat="1" applyFont="1" applyFill="1" applyAlignment="1">
      <alignment horizontal="right" vertical="center"/>
    </xf>
    <xf numFmtId="38" fontId="32" fillId="0" borderId="0" xfId="10" applyNumberFormat="1" applyFont="1" applyFill="1" applyAlignment="1">
      <alignment horizontal="right" vertical="center"/>
    </xf>
    <xf numFmtId="173" fontId="6" fillId="0" borderId="0" xfId="10" applyNumberFormat="1" applyFont="1" applyFill="1" applyAlignment="1">
      <alignment horizontal="right" vertical="center"/>
    </xf>
    <xf numFmtId="38" fontId="6" fillId="0" borderId="0" xfId="10" applyNumberFormat="1" applyFont="1" applyFill="1" applyAlignment="1">
      <alignment horizontal="right" vertical="center"/>
    </xf>
    <xf numFmtId="0" fontId="6" fillId="0" borderId="0" xfId="7" applyFont="1" applyAlignment="1">
      <alignment horizontal="right" vertical="center"/>
    </xf>
    <xf numFmtId="0" fontId="6" fillId="0" borderId="0" xfId="7" applyFont="1" applyAlignment="1"/>
    <xf numFmtId="0" fontId="6" fillId="0" borderId="0" xfId="11" applyFont="1" applyAlignment="1">
      <alignment horizontal="right" vertical="center"/>
    </xf>
    <xf numFmtId="0" fontId="6" fillId="0" borderId="0" xfId="11" applyFont="1">
      <alignment vertical="center"/>
    </xf>
    <xf numFmtId="0" fontId="33" fillId="0" borderId="0" xfId="7" quotePrefix="1" applyFont="1">
      <alignment vertical="center"/>
    </xf>
    <xf numFmtId="0" fontId="37" fillId="0" borderId="0" xfId="7" applyFont="1" applyAlignment="1"/>
    <xf numFmtId="0" fontId="3" fillId="0" borderId="0" xfId="7" applyFont="1" applyAlignment="1">
      <alignment horizontal="right" vertical="center"/>
    </xf>
    <xf numFmtId="0" fontId="18" fillId="0" borderId="0" xfId="7" applyFont="1">
      <alignment vertical="center"/>
    </xf>
    <xf numFmtId="0" fontId="3" fillId="0" borderId="1" xfId="7" applyFont="1" applyBorder="1" applyAlignment="1">
      <alignment horizontal="right" wrapText="1" indent="1"/>
    </xf>
    <xf numFmtId="0" fontId="39" fillId="0" borderId="1" xfId="7" applyFont="1" applyBorder="1" applyAlignment="1">
      <alignment horizontal="right" wrapText="1" indent="1"/>
    </xf>
    <xf numFmtId="0" fontId="19" fillId="0" borderId="1" xfId="7" applyFont="1" applyBorder="1" applyAlignment="1">
      <alignment horizontal="left" wrapText="1"/>
    </xf>
    <xf numFmtId="0" fontId="18" fillId="0" borderId="0" xfId="7" applyFont="1" applyAlignment="1">
      <alignment wrapText="1"/>
    </xf>
    <xf numFmtId="0" fontId="3" fillId="0" borderId="1" xfId="7" applyFont="1" applyBorder="1" applyAlignment="1">
      <alignment horizontal="left" vertical="center" wrapText="1"/>
    </xf>
    <xf numFmtId="0" fontId="3" fillId="8" borderId="1" xfId="7" applyFont="1" applyFill="1" applyBorder="1" applyAlignment="1">
      <alignment horizontal="left" vertical="center" wrapText="1"/>
    </xf>
    <xf numFmtId="174" fontId="3" fillId="0" borderId="1" xfId="7" applyNumberFormat="1" applyFont="1" applyBorder="1" applyAlignment="1">
      <alignment horizontal="right" vertical="center" wrapText="1" indent="1"/>
    </xf>
    <xf numFmtId="0" fontId="42" fillId="0" borderId="0" xfId="7" applyFont="1" applyAlignment="1">
      <alignment horizontal="right" vertical="center"/>
    </xf>
    <xf numFmtId="0" fontId="18" fillId="0" borderId="0" xfId="7" applyFont="1" applyAlignment="1">
      <alignment horizontal="right" vertical="center"/>
    </xf>
    <xf numFmtId="0" fontId="18" fillId="0" borderId="1" xfId="7" applyFont="1" applyBorder="1" applyAlignment="1">
      <alignment horizontal="left" vertical="center"/>
    </xf>
    <xf numFmtId="0" fontId="6" fillId="0" borderId="0" xfId="12" quotePrefix="1" applyFont="1" applyAlignment="1">
      <alignment horizontal="left" vertical="center"/>
    </xf>
    <xf numFmtId="0" fontId="6" fillId="0" borderId="0" xfId="12" applyFont="1"/>
    <xf numFmtId="0" fontId="44" fillId="2" borderId="0" xfId="13" applyFont="1" applyFill="1" applyAlignment="1">
      <alignment horizontal="center"/>
    </xf>
    <xf numFmtId="0" fontId="6" fillId="0" borderId="0" xfId="12" quotePrefix="1" applyFont="1" applyAlignment="1">
      <alignment horizontal="left"/>
    </xf>
    <xf numFmtId="0" fontId="6" fillId="0" borderId="12" xfId="12" applyFont="1" applyBorder="1"/>
    <xf numFmtId="0" fontId="6" fillId="0" borderId="12" xfId="12" applyFont="1" applyBorder="1" applyAlignment="1">
      <alignment horizontal="center" vertical="center"/>
    </xf>
    <xf numFmtId="0" fontId="6" fillId="0" borderId="0" xfId="12" applyFont="1" applyAlignment="1">
      <alignment horizontal="center"/>
    </xf>
    <xf numFmtId="0" fontId="6" fillId="0" borderId="0" xfId="12" applyFont="1" applyAlignment="1">
      <alignment horizontal="left" indent="1"/>
    </xf>
    <xf numFmtId="176" fontId="6" fillId="0" borderId="0" xfId="14" applyNumberFormat="1" applyFont="1" applyAlignment="1">
      <alignment horizontal="right" indent="4"/>
    </xf>
    <xf numFmtId="170" fontId="6" fillId="0" borderId="0" xfId="14" applyNumberFormat="1" applyFont="1" applyAlignment="1">
      <alignment horizontal="right" indent="4"/>
    </xf>
    <xf numFmtId="170" fontId="6" fillId="0" borderId="0" xfId="12" applyNumberFormat="1" applyFont="1"/>
    <xf numFmtId="0" fontId="6" fillId="0" borderId="0" xfId="12" applyFont="1" applyAlignment="1">
      <alignment horizontal="right" indent="4"/>
    </xf>
    <xf numFmtId="0" fontId="45" fillId="0" borderId="0" xfId="12" applyFont="1" applyAlignment="1">
      <alignment horizontal="left" indent="1"/>
    </xf>
    <xf numFmtId="0" fontId="6" fillId="0" borderId="3" xfId="12" applyFont="1" applyBorder="1" applyAlignment="1">
      <alignment horizontal="left" indent="1"/>
    </xf>
    <xf numFmtId="176" fontId="6" fillId="0" borderId="3" xfId="14" applyNumberFormat="1" applyFont="1" applyBorder="1" applyAlignment="1">
      <alignment horizontal="right" indent="4"/>
    </xf>
    <xf numFmtId="170" fontId="6" fillId="0" borderId="3" xfId="14" applyNumberFormat="1" applyFont="1" applyBorder="1" applyAlignment="1">
      <alignment horizontal="right" indent="4"/>
    </xf>
    <xf numFmtId="170" fontId="6" fillId="0" borderId="3" xfId="12" applyNumberFormat="1" applyFont="1" applyBorder="1"/>
    <xf numFmtId="0" fontId="48" fillId="0" borderId="0" xfId="12" applyFont="1" applyAlignment="1">
      <alignment horizontal="left" vertical="center"/>
    </xf>
    <xf numFmtId="0" fontId="48" fillId="0" borderId="0" xfId="12" quotePrefix="1" applyFont="1" applyAlignment="1">
      <alignment vertical="center"/>
    </xf>
    <xf numFmtId="0" fontId="6" fillId="0" borderId="0" xfId="12" applyFont="1" applyAlignment="1">
      <alignment vertical="top"/>
    </xf>
    <xf numFmtId="0" fontId="48" fillId="0" borderId="0" xfId="12" quotePrefix="1" applyFont="1" applyAlignment="1">
      <alignment vertical="top"/>
    </xf>
    <xf numFmtId="0" fontId="48" fillId="0" borderId="0" xfId="12" applyFont="1"/>
    <xf numFmtId="0" fontId="48" fillId="0" borderId="0" xfId="12" quotePrefix="1" applyFont="1" applyAlignment="1">
      <alignment horizontal="left" vertical="center"/>
    </xf>
    <xf numFmtId="0" fontId="0" fillId="0" borderId="13" xfId="0" applyBorder="1"/>
    <xf numFmtId="0" fontId="50" fillId="0" borderId="0" xfId="0" applyFont="1"/>
    <xf numFmtId="0" fontId="49" fillId="0" borderId="0" xfId="15"/>
    <xf numFmtId="0" fontId="51" fillId="0" borderId="0" xfId="0" applyFont="1"/>
    <xf numFmtId="0" fontId="17" fillId="0" borderId="2" xfId="7" applyFont="1" applyBorder="1" applyAlignment="1">
      <alignment horizontal="center" vertical="center" wrapText="1"/>
    </xf>
    <xf numFmtId="0" fontId="18" fillId="0" borderId="0" xfId="7" applyFont="1" applyAlignment="1">
      <alignment horizontal="center" vertical="center" wrapText="1"/>
    </xf>
    <xf numFmtId="0" fontId="18" fillId="0" borderId="3" xfId="7" applyFont="1" applyBorder="1" applyAlignment="1">
      <alignment horizontal="center" vertical="center" wrapText="1"/>
    </xf>
    <xf numFmtId="0" fontId="17" fillId="0" borderId="0" xfId="7" applyFont="1" applyAlignment="1">
      <alignment horizontal="center" vertical="center" wrapText="1"/>
    </xf>
    <xf numFmtId="0" fontId="20" fillId="0" borderId="0" xfId="7" applyFont="1" applyAlignment="1">
      <alignment horizontal="justify" vertical="top" wrapText="1"/>
    </xf>
    <xf numFmtId="0" fontId="22" fillId="0" borderId="0" xfId="7" applyFont="1" applyAlignment="1">
      <alignment horizontal="justify" vertical="top" wrapText="1"/>
    </xf>
    <xf numFmtId="0" fontId="10" fillId="0" borderId="0" xfId="7" applyFont="1" applyAlignment="1">
      <alignment horizontal="justify" vertical="top" wrapText="1"/>
    </xf>
    <xf numFmtId="0" fontId="18" fillId="0" borderId="2" xfId="7" applyFont="1" applyBorder="1" applyAlignment="1">
      <alignment horizontal="center" vertical="center" wrapText="1"/>
    </xf>
    <xf numFmtId="0" fontId="27" fillId="4" borderId="8" xfId="9" applyFont="1" applyFill="1" applyBorder="1" applyAlignment="1">
      <alignment horizontal="left" vertical="top" wrapText="1"/>
    </xf>
    <xf numFmtId="0" fontId="27" fillId="4" borderId="9" xfId="9" applyFont="1" applyFill="1" applyBorder="1" applyAlignment="1">
      <alignment horizontal="left" vertical="top" wrapText="1"/>
    </xf>
    <xf numFmtId="0" fontId="26" fillId="3" borderId="4" xfId="9" applyFont="1" applyFill="1" applyBorder="1" applyAlignment="1">
      <alignment horizontal="center" vertical="center" wrapText="1"/>
    </xf>
    <xf numFmtId="0" fontId="26" fillId="3" borderId="5" xfId="9" applyFont="1" applyFill="1" applyBorder="1" applyAlignment="1">
      <alignment horizontal="center" vertical="center" wrapText="1"/>
    </xf>
    <xf numFmtId="0" fontId="26" fillId="3" borderId="6" xfId="9" applyFont="1" applyFill="1" applyBorder="1" applyAlignment="1">
      <alignment horizontal="center" vertical="center" wrapText="1"/>
    </xf>
    <xf numFmtId="0" fontId="26" fillId="3" borderId="7" xfId="9" applyFont="1" applyFill="1" applyBorder="1" applyAlignment="1">
      <alignment horizontal="center" vertical="center" wrapText="1"/>
    </xf>
    <xf numFmtId="0" fontId="27" fillId="4" borderId="8" xfId="9" applyFont="1" applyFill="1" applyBorder="1" applyAlignment="1">
      <alignment horizontal="left" vertical="center" wrapText="1"/>
    </xf>
    <xf numFmtId="0" fontId="27" fillId="4" borderId="9" xfId="9" applyFont="1" applyFill="1" applyBorder="1" applyAlignment="1">
      <alignment horizontal="left" vertical="center" wrapText="1"/>
    </xf>
    <xf numFmtId="0" fontId="28" fillId="5" borderId="9" xfId="9" applyFont="1" applyFill="1" applyBorder="1" applyAlignment="1">
      <alignment horizontal="left" vertical="center" wrapText="1"/>
    </xf>
    <xf numFmtId="0" fontId="27" fillId="7" borderId="8" xfId="9" applyFont="1" applyFill="1" applyBorder="1" applyAlignment="1">
      <alignment horizontal="center" vertical="center" wrapText="1"/>
    </xf>
    <xf numFmtId="0" fontId="27" fillId="7" borderId="9" xfId="9" applyFont="1" applyFill="1" applyBorder="1" applyAlignment="1">
      <alignment horizontal="center" vertical="center" wrapText="1"/>
    </xf>
    <xf numFmtId="0" fontId="6" fillId="0" borderId="0" xfId="7" applyFont="1" applyAlignment="1">
      <alignment horizontal="left" vertical="center"/>
    </xf>
    <xf numFmtId="0" fontId="6" fillId="0" borderId="0" xfId="11" applyFont="1" applyAlignment="1">
      <alignment horizontal="center" vertical="center"/>
    </xf>
    <xf numFmtId="172" fontId="32" fillId="0" borderId="0" xfId="7" applyNumberFormat="1" applyFont="1" applyAlignment="1">
      <alignment horizontal="center" vertical="center"/>
    </xf>
    <xf numFmtId="0" fontId="38" fillId="0" borderId="10" xfId="7" applyFont="1" applyBorder="1" applyAlignment="1">
      <alignment horizontal="left" wrapText="1"/>
    </xf>
    <xf numFmtId="0" fontId="38" fillId="0" borderId="11" xfId="7" applyFont="1" applyBorder="1" applyAlignment="1">
      <alignment horizontal="left" wrapText="1"/>
    </xf>
    <xf numFmtId="0" fontId="0" fillId="9" borderId="0" xfId="0" applyFill="1"/>
    <xf numFmtId="0" fontId="0" fillId="10" borderId="0" xfId="0" applyFill="1"/>
    <xf numFmtId="0" fontId="0" fillId="11" borderId="0" xfId="0" applyFill="1"/>
  </cellXfs>
  <cellStyles count="16">
    <cellStyle name="Comma [0] 2" xfId="14" xr:uid="{5CAAAA61-1C30-4343-9400-745389838514}"/>
    <cellStyle name="Comma 2" xfId="10" xr:uid="{86E9C732-16B1-0644-8CFB-011DA8D1271C}"/>
    <cellStyle name="Hyperlink" xfId="15" builtinId="8"/>
    <cellStyle name="Hyperlink 2" xfId="8" xr:uid="{233B7A69-044A-0B4F-9E4E-8D024A41201E}"/>
    <cellStyle name="Hyperlink 3" xfId="13" xr:uid="{E3C9E9FC-9D4A-4C43-B4D6-4B9423126E0E}"/>
    <cellStyle name="Normal" xfId="0" builtinId="0"/>
    <cellStyle name="Normal 2" xfId="3" xr:uid="{00000000-0005-0000-0000-000001000000}"/>
    <cellStyle name="Normal 3" xfId="7" xr:uid="{DA62E45C-2302-864A-B4A1-035786BCEE33}"/>
    <cellStyle name="Normal 4" xfId="9" xr:uid="{E3855AD3-02B1-4D46-944F-6BC528A23EDA}"/>
    <cellStyle name="Normal 5" xfId="12" xr:uid="{66CC16DB-F3F3-0B40-98FC-BBD5FF7FE45D}"/>
    <cellStyle name="一般 10" xfId="1" xr:uid="{00000000-0005-0000-0000-000002000000}"/>
    <cellStyle name="一般 14" xfId="5" xr:uid="{00000000-0005-0000-0000-000003000000}"/>
    <cellStyle name="一般 3" xfId="2" xr:uid="{00000000-0005-0000-0000-000004000000}"/>
    <cellStyle name="一般 3 2" xfId="11" xr:uid="{B3847E2F-AA8F-2A45-BAF6-0F69AF24E61C}"/>
    <cellStyle name="一般 4" xfId="4" xr:uid="{00000000-0005-0000-0000-000005000000}"/>
    <cellStyle name="一般_AGESEX99"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Estimated benefit</a:t>
            </a:r>
            <a:r>
              <a:rPr lang="en-GB" baseline="0"/>
              <a:t> and CPI adjusted benefit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'1989'!$AK$1</c:f>
              <c:strCache>
                <c:ptCount val="1"/>
                <c:pt idx="0">
                  <c:v>benefit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'1989'!$A$2:$A$34</c:f>
              <c:numCache>
                <c:formatCode>General</c:formatCod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numCache>
            </c:numRef>
          </c:cat>
          <c:val>
            <c:numRef>
              <c:f>'1989'!$AK$2:$AK$34</c:f>
              <c:numCache>
                <c:formatCode>General</c:formatCode>
                <c:ptCount val="33"/>
                <c:pt idx="0">
                  <c:v>27180.627372155304</c:v>
                </c:pt>
                <c:pt idx="1">
                  <c:v>28509.906400782642</c:v>
                </c:pt>
                <c:pt idx="2">
                  <c:v>28809.906400782642</c:v>
                </c:pt>
                <c:pt idx="3">
                  <c:v>32303.82494372363</c:v>
                </c:pt>
                <c:pt idx="4">
                  <c:v>37297.743486664629</c:v>
                </c:pt>
                <c:pt idx="5">
                  <c:v>46085.580572546634</c:v>
                </c:pt>
                <c:pt idx="6">
                  <c:v>50844.13862980128</c:v>
                </c:pt>
                <c:pt idx="7">
                  <c:v>57467.336201369624</c:v>
                </c:pt>
                <c:pt idx="8">
                  <c:v>65890.533772937939</c:v>
                </c:pt>
                <c:pt idx="9">
                  <c:v>72278.370858819952</c:v>
                </c:pt>
                <c:pt idx="10">
                  <c:v>72278.370858819952</c:v>
                </c:pt>
                <c:pt idx="11">
                  <c:v>72278.370858819952</c:v>
                </c:pt>
                <c:pt idx="12">
                  <c:v>72278.370858819952</c:v>
                </c:pt>
                <c:pt idx="13">
                  <c:v>72278.370858819952</c:v>
                </c:pt>
                <c:pt idx="14">
                  <c:v>71078.370858819952</c:v>
                </c:pt>
                <c:pt idx="15">
                  <c:v>69878.370858819952</c:v>
                </c:pt>
                <c:pt idx="16">
                  <c:v>83171.161145093269</c:v>
                </c:pt>
                <c:pt idx="17">
                  <c:v>83171.161145093269</c:v>
                </c:pt>
                <c:pt idx="18">
                  <c:v>103963.95143136657</c:v>
                </c:pt>
                <c:pt idx="19">
                  <c:v>106363.95143136657</c:v>
                </c:pt>
                <c:pt idx="20">
                  <c:v>106363.95143136657</c:v>
                </c:pt>
                <c:pt idx="21">
                  <c:v>106363.95143136657</c:v>
                </c:pt>
                <c:pt idx="22">
                  <c:v>121156.7417176399</c:v>
                </c:pt>
                <c:pt idx="23">
                  <c:v>129194.57880352187</c:v>
                </c:pt>
                <c:pt idx="24">
                  <c:v>139549.53200391313</c:v>
                </c:pt>
                <c:pt idx="25">
                  <c:v>139549.53200391313</c:v>
                </c:pt>
                <c:pt idx="26">
                  <c:v>183927.90286273314</c:v>
                </c:pt>
                <c:pt idx="27">
                  <c:v>187527.90286273314</c:v>
                </c:pt>
                <c:pt idx="28">
                  <c:v>187527.90286273314</c:v>
                </c:pt>
                <c:pt idx="29">
                  <c:v>217113.48343527981</c:v>
                </c:pt>
                <c:pt idx="30">
                  <c:v>217113.48343527981</c:v>
                </c:pt>
                <c:pt idx="31">
                  <c:v>217113.48343527981</c:v>
                </c:pt>
                <c:pt idx="32">
                  <c:v>217113.48343527981</c:v>
                </c:pt>
              </c:numCache>
            </c:numRef>
          </c:val>
          <c:smooth val="0"/>
          <c:extLst>
            <c:ext xmlns:c16="http://schemas.microsoft.com/office/drawing/2014/chart" uri="{C3380CC4-5D6E-409C-BE32-E72D297353CC}">
              <c16:uniqueId val="{00000000-4CAE-F649-AE12-391CA684EE09}"/>
            </c:ext>
          </c:extLst>
        </c:ser>
        <c:ser>
          <c:idx val="1"/>
          <c:order val="1"/>
          <c:tx>
            <c:strRef>
              <c:f>'1989'!$AL$1</c:f>
              <c:strCache>
                <c:ptCount val="1"/>
                <c:pt idx="0">
                  <c:v>benefit.adj</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'1989'!$A$2:$A$34</c:f>
              <c:numCache>
                <c:formatCode>General</c:formatCod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numCache>
            </c:numRef>
          </c:cat>
          <c:val>
            <c:numRef>
              <c:f>'1989'!$AL$2:$AL$34</c:f>
              <c:numCache>
                <c:formatCode>General</c:formatCode>
                <c:ptCount val="33"/>
                <c:pt idx="0">
                  <c:v>71716.694913338535</c:v>
                </c:pt>
                <c:pt idx="1">
                  <c:v>67719.492638438576</c:v>
                </c:pt>
                <c:pt idx="2">
                  <c:v>61691.448395680178</c:v>
                </c:pt>
                <c:pt idx="3">
                  <c:v>62970.418993613319</c:v>
                </c:pt>
                <c:pt idx="4">
                  <c:v>66484.391241826423</c:v>
                </c:pt>
                <c:pt idx="5">
                  <c:v>74692.999307206861</c:v>
                </c:pt>
                <c:pt idx="6">
                  <c:v>75324.649821927829</c:v>
                </c:pt>
                <c:pt idx="7">
                  <c:v>79926.75410482561</c:v>
                </c:pt>
                <c:pt idx="8">
                  <c:v>86357.187120495335</c:v>
                </c:pt>
                <c:pt idx="9">
                  <c:v>91840.369579186721</c:v>
                </c:pt>
                <c:pt idx="10">
                  <c:v>95354.05126493398</c:v>
                </c:pt>
                <c:pt idx="11">
                  <c:v>99832.003948646336</c:v>
                </c:pt>
                <c:pt idx="12">
                  <c:v>101372.18914280499</c:v>
                </c:pt>
                <c:pt idx="13">
                  <c:v>104297.79344707065</c:v>
                </c:pt>
                <c:pt idx="14">
                  <c:v>105614.22118695386</c:v>
                </c:pt>
                <c:pt idx="15">
                  <c:v>104608.33960901191</c:v>
                </c:pt>
                <c:pt idx="16">
                  <c:v>123582.70601053978</c:v>
                </c:pt>
                <c:pt idx="17">
                  <c:v>120888.31561786812</c:v>
                </c:pt>
                <c:pt idx="18">
                  <c:v>147257.72157417363</c:v>
                </c:pt>
                <c:pt idx="19">
                  <c:v>143735.06950184671</c:v>
                </c:pt>
                <c:pt idx="20">
                  <c:v>142962.30031097657</c:v>
                </c:pt>
                <c:pt idx="21">
                  <c:v>139952.56767285074</c:v>
                </c:pt>
                <c:pt idx="22">
                  <c:v>151635.47148640786</c:v>
                </c:pt>
                <c:pt idx="23">
                  <c:v>155281.94567730994</c:v>
                </c:pt>
                <c:pt idx="24">
                  <c:v>161702.81808101173</c:v>
                </c:pt>
                <c:pt idx="25">
                  <c:v>156095.67338245315</c:v>
                </c:pt>
                <c:pt idx="26">
                  <c:v>201675.33208633019</c:v>
                </c:pt>
                <c:pt idx="27">
                  <c:v>201426.31886437503</c:v>
                </c:pt>
                <c:pt idx="28">
                  <c:v>198232.45545743461</c:v>
                </c:pt>
                <c:pt idx="29">
                  <c:v>224522.73364558409</c:v>
                </c:pt>
                <c:pt idx="30">
                  <c:v>219085.25069150337</c:v>
                </c:pt>
                <c:pt idx="31">
                  <c:v>217330.81424952933</c:v>
                </c:pt>
                <c:pt idx="32">
                  <c:v>215390.36055087281</c:v>
                </c:pt>
              </c:numCache>
            </c:numRef>
          </c:val>
          <c:smooth val="0"/>
          <c:extLst>
            <c:ext xmlns:c16="http://schemas.microsoft.com/office/drawing/2014/chart" uri="{C3380CC4-5D6E-409C-BE32-E72D297353CC}">
              <c16:uniqueId val="{00000001-4CAE-F649-AE12-391CA684EE09}"/>
            </c:ext>
          </c:extLst>
        </c:ser>
        <c:dLbls>
          <c:showLegendKey val="0"/>
          <c:showVal val="0"/>
          <c:showCatName val="0"/>
          <c:showSerName val="0"/>
          <c:showPercent val="0"/>
          <c:showBubbleSize val="0"/>
        </c:dLbls>
        <c:marker val="1"/>
        <c:smooth val="0"/>
        <c:axId val="925463279"/>
        <c:axId val="925574351"/>
      </c:lineChart>
      <c:catAx>
        <c:axId val="92546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574351"/>
        <c:crosses val="autoZero"/>
        <c:auto val="1"/>
        <c:lblAlgn val="ctr"/>
        <c:lblOffset val="100"/>
        <c:noMultiLvlLbl val="0"/>
      </c:catAx>
      <c:valAx>
        <c:axId val="92557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463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Figure 1. Age Specific Fertility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Sheet1!$B$1</c:f>
              <c:strCache>
                <c:ptCount val="1"/>
                <c:pt idx="0">
                  <c:v>15-19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Sheet1!$A$2:$A$33</c:f>
              <c:numCache>
                <c:formatCode>General</c:formatCode>
                <c:ptCount val="32"/>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numCache>
            </c:numRef>
          </c:cat>
          <c:val>
            <c:numRef>
              <c:f>Sheet1!$B$2:$B$33</c:f>
              <c:numCache>
                <c:formatCode>General</c:formatCode>
                <c:ptCount val="32"/>
                <c:pt idx="0">
                  <c:v>6.1</c:v>
                </c:pt>
                <c:pt idx="1">
                  <c:v>5.9</c:v>
                </c:pt>
                <c:pt idx="2">
                  <c:v>6.5</c:v>
                </c:pt>
                <c:pt idx="3">
                  <c:v>6.6</c:v>
                </c:pt>
                <c:pt idx="4">
                  <c:v>6.9</c:v>
                </c:pt>
                <c:pt idx="5">
                  <c:v>6.6</c:v>
                </c:pt>
                <c:pt idx="6">
                  <c:v>5.9</c:v>
                </c:pt>
                <c:pt idx="7">
                  <c:v>5.9</c:v>
                </c:pt>
                <c:pt idx="8">
                  <c:v>5.6</c:v>
                </c:pt>
                <c:pt idx="9">
                  <c:v>5.3</c:v>
                </c:pt>
                <c:pt idx="10">
                  <c:v>4.8</c:v>
                </c:pt>
                <c:pt idx="11">
                  <c:v>4.5999999999999996</c:v>
                </c:pt>
                <c:pt idx="12">
                  <c:v>4.3</c:v>
                </c:pt>
                <c:pt idx="13">
                  <c:v>3.9</c:v>
                </c:pt>
                <c:pt idx="14">
                  <c:v>3.6</c:v>
                </c:pt>
                <c:pt idx="15">
                  <c:v>3.8</c:v>
                </c:pt>
                <c:pt idx="16">
                  <c:v>3.4</c:v>
                </c:pt>
                <c:pt idx="17">
                  <c:v>3.2</c:v>
                </c:pt>
                <c:pt idx="18">
                  <c:v>3.2</c:v>
                </c:pt>
                <c:pt idx="19">
                  <c:v>3</c:v>
                </c:pt>
                <c:pt idx="20">
                  <c:v>3.1</c:v>
                </c:pt>
                <c:pt idx="21">
                  <c:v>3.3</c:v>
                </c:pt>
                <c:pt idx="22">
                  <c:v>3.2</c:v>
                </c:pt>
                <c:pt idx="23">
                  <c:v>2.8</c:v>
                </c:pt>
                <c:pt idx="24">
                  <c:v>2.8</c:v>
                </c:pt>
                <c:pt idx="25">
                  <c:v>3.1</c:v>
                </c:pt>
                <c:pt idx="26">
                  <c:v>2.9</c:v>
                </c:pt>
                <c:pt idx="27">
                  <c:v>2.7</c:v>
                </c:pt>
                <c:pt idx="28">
                  <c:v>2.7</c:v>
                </c:pt>
                <c:pt idx="29">
                  <c:v>2.1</c:v>
                </c:pt>
                <c:pt idx="30">
                  <c:v>1.9</c:v>
                </c:pt>
                <c:pt idx="31">
                  <c:v>1.7</c:v>
                </c:pt>
              </c:numCache>
            </c:numRef>
          </c:val>
          <c:smooth val="0"/>
          <c:extLst>
            <c:ext xmlns:c16="http://schemas.microsoft.com/office/drawing/2014/chart" uri="{C3380CC4-5D6E-409C-BE32-E72D297353CC}">
              <c16:uniqueId val="{00000001-44C5-B140-A87C-CE8063386A6F}"/>
            </c:ext>
          </c:extLst>
        </c:ser>
        <c:ser>
          <c:idx val="2"/>
          <c:order val="1"/>
          <c:tx>
            <c:strRef>
              <c:f>Sheet1!$C$1</c:f>
              <c:strCache>
                <c:ptCount val="1"/>
                <c:pt idx="0">
                  <c:v>20-24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Sheet1!$A$2:$A$33</c:f>
              <c:numCache>
                <c:formatCode>General</c:formatCode>
                <c:ptCount val="32"/>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numCache>
            </c:numRef>
          </c:cat>
          <c:val>
            <c:numRef>
              <c:f>Sheet1!$C$2:$C$33</c:f>
              <c:numCache>
                <c:formatCode>General</c:formatCode>
                <c:ptCount val="32"/>
                <c:pt idx="0">
                  <c:v>40.4</c:v>
                </c:pt>
                <c:pt idx="1">
                  <c:v>39.9</c:v>
                </c:pt>
                <c:pt idx="2">
                  <c:v>39.1</c:v>
                </c:pt>
                <c:pt idx="3">
                  <c:v>45.4</c:v>
                </c:pt>
                <c:pt idx="4">
                  <c:v>49.2</c:v>
                </c:pt>
                <c:pt idx="5">
                  <c:v>48.7</c:v>
                </c:pt>
                <c:pt idx="6">
                  <c:v>42.6</c:v>
                </c:pt>
                <c:pt idx="7">
                  <c:v>37.1</c:v>
                </c:pt>
                <c:pt idx="8">
                  <c:v>33.5</c:v>
                </c:pt>
                <c:pt idx="9">
                  <c:v>31.2</c:v>
                </c:pt>
                <c:pt idx="10">
                  <c:v>31.1</c:v>
                </c:pt>
                <c:pt idx="11">
                  <c:v>31.6</c:v>
                </c:pt>
                <c:pt idx="12">
                  <c:v>29.1</c:v>
                </c:pt>
                <c:pt idx="13">
                  <c:v>30.5</c:v>
                </c:pt>
                <c:pt idx="14">
                  <c:v>29</c:v>
                </c:pt>
                <c:pt idx="15">
                  <c:v>28.9</c:v>
                </c:pt>
                <c:pt idx="16">
                  <c:v>27.2</c:v>
                </c:pt>
                <c:pt idx="17">
                  <c:v>25</c:v>
                </c:pt>
                <c:pt idx="18">
                  <c:v>23.6</c:v>
                </c:pt>
                <c:pt idx="19">
                  <c:v>23</c:v>
                </c:pt>
                <c:pt idx="20">
                  <c:v>24.5</c:v>
                </c:pt>
                <c:pt idx="21">
                  <c:v>25.2</c:v>
                </c:pt>
                <c:pt idx="22">
                  <c:v>26.6</c:v>
                </c:pt>
                <c:pt idx="23">
                  <c:v>21.1</c:v>
                </c:pt>
                <c:pt idx="24">
                  <c:v>18.3</c:v>
                </c:pt>
                <c:pt idx="25">
                  <c:v>19.600000000000001</c:v>
                </c:pt>
                <c:pt idx="26">
                  <c:v>19.3</c:v>
                </c:pt>
                <c:pt idx="27">
                  <c:v>17.8</c:v>
                </c:pt>
                <c:pt idx="28">
                  <c:v>16.8</c:v>
                </c:pt>
                <c:pt idx="29">
                  <c:v>15.1</c:v>
                </c:pt>
                <c:pt idx="30">
                  <c:v>13.9</c:v>
                </c:pt>
                <c:pt idx="31">
                  <c:v>11.1</c:v>
                </c:pt>
              </c:numCache>
            </c:numRef>
          </c:val>
          <c:smooth val="0"/>
          <c:extLst>
            <c:ext xmlns:c16="http://schemas.microsoft.com/office/drawing/2014/chart" uri="{C3380CC4-5D6E-409C-BE32-E72D297353CC}">
              <c16:uniqueId val="{00000002-44C5-B140-A87C-CE8063386A6F}"/>
            </c:ext>
          </c:extLst>
        </c:ser>
        <c:ser>
          <c:idx val="3"/>
          <c:order val="2"/>
          <c:tx>
            <c:strRef>
              <c:f>Sheet1!$D$1</c:f>
              <c:strCache>
                <c:ptCount val="1"/>
                <c:pt idx="0">
                  <c:v>25-29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Sheet1!$A$2:$A$33</c:f>
              <c:numCache>
                <c:formatCode>General</c:formatCode>
                <c:ptCount val="32"/>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numCache>
            </c:numRef>
          </c:cat>
          <c:val>
            <c:numRef>
              <c:f>Sheet1!$D$2:$D$33</c:f>
              <c:numCache>
                <c:formatCode>General</c:formatCode>
                <c:ptCount val="32"/>
                <c:pt idx="0">
                  <c:v>100.1</c:v>
                </c:pt>
                <c:pt idx="1">
                  <c:v>99.2</c:v>
                </c:pt>
                <c:pt idx="2">
                  <c:v>97.4</c:v>
                </c:pt>
                <c:pt idx="3">
                  <c:v>99.9</c:v>
                </c:pt>
                <c:pt idx="4">
                  <c:v>94.8</c:v>
                </c:pt>
                <c:pt idx="5">
                  <c:v>94.7</c:v>
                </c:pt>
                <c:pt idx="6">
                  <c:v>90.4</c:v>
                </c:pt>
                <c:pt idx="7">
                  <c:v>80.7</c:v>
                </c:pt>
                <c:pt idx="8">
                  <c:v>73.2</c:v>
                </c:pt>
                <c:pt idx="9">
                  <c:v>64.599999999999994</c:v>
                </c:pt>
                <c:pt idx="10">
                  <c:v>61.9</c:v>
                </c:pt>
                <c:pt idx="11">
                  <c:v>64.599999999999994</c:v>
                </c:pt>
                <c:pt idx="12">
                  <c:v>57.2</c:v>
                </c:pt>
                <c:pt idx="13">
                  <c:v>58.8</c:v>
                </c:pt>
                <c:pt idx="14">
                  <c:v>57.4</c:v>
                </c:pt>
                <c:pt idx="15">
                  <c:v>57.4</c:v>
                </c:pt>
                <c:pt idx="16">
                  <c:v>58</c:v>
                </c:pt>
                <c:pt idx="17">
                  <c:v>56.5</c:v>
                </c:pt>
                <c:pt idx="18">
                  <c:v>56.7</c:v>
                </c:pt>
                <c:pt idx="19">
                  <c:v>56.3</c:v>
                </c:pt>
                <c:pt idx="20">
                  <c:v>54.4</c:v>
                </c:pt>
                <c:pt idx="21">
                  <c:v>57.5</c:v>
                </c:pt>
                <c:pt idx="22">
                  <c:v>63.6</c:v>
                </c:pt>
                <c:pt idx="23">
                  <c:v>64.5</c:v>
                </c:pt>
                <c:pt idx="24">
                  <c:v>55</c:v>
                </c:pt>
                <c:pt idx="25">
                  <c:v>60.9</c:v>
                </c:pt>
                <c:pt idx="26">
                  <c:v>59.2</c:v>
                </c:pt>
                <c:pt idx="27">
                  <c:v>59.1</c:v>
                </c:pt>
                <c:pt idx="28">
                  <c:v>54.4</c:v>
                </c:pt>
                <c:pt idx="29">
                  <c:v>50.4</c:v>
                </c:pt>
                <c:pt idx="30">
                  <c:v>48.3</c:v>
                </c:pt>
                <c:pt idx="31">
                  <c:v>36.700000000000003</c:v>
                </c:pt>
              </c:numCache>
            </c:numRef>
          </c:val>
          <c:smooth val="0"/>
          <c:extLst>
            <c:ext xmlns:c16="http://schemas.microsoft.com/office/drawing/2014/chart" uri="{C3380CC4-5D6E-409C-BE32-E72D297353CC}">
              <c16:uniqueId val="{00000003-44C5-B140-A87C-CE8063386A6F}"/>
            </c:ext>
          </c:extLst>
        </c:ser>
        <c:ser>
          <c:idx val="4"/>
          <c:order val="3"/>
          <c:tx>
            <c:strRef>
              <c:f>Sheet1!$E$1</c:f>
              <c:strCache>
                <c:ptCount val="1"/>
                <c:pt idx="0">
                  <c:v>30-34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Sheet1!$A$2:$A$33</c:f>
              <c:numCache>
                <c:formatCode>General</c:formatCode>
                <c:ptCount val="32"/>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numCache>
            </c:numRef>
          </c:cat>
          <c:val>
            <c:numRef>
              <c:f>Sheet1!$E$2:$E$33</c:f>
              <c:numCache>
                <c:formatCode>General</c:formatCode>
                <c:ptCount val="32"/>
                <c:pt idx="0">
                  <c:v>82.3</c:v>
                </c:pt>
                <c:pt idx="1">
                  <c:v>80</c:v>
                </c:pt>
                <c:pt idx="2">
                  <c:v>81.2</c:v>
                </c:pt>
                <c:pt idx="3">
                  <c:v>84.9</c:v>
                </c:pt>
                <c:pt idx="4">
                  <c:v>84</c:v>
                </c:pt>
                <c:pt idx="5">
                  <c:v>86.7</c:v>
                </c:pt>
                <c:pt idx="6">
                  <c:v>84.7</c:v>
                </c:pt>
                <c:pt idx="7">
                  <c:v>78.599999999999994</c:v>
                </c:pt>
                <c:pt idx="8">
                  <c:v>75.7</c:v>
                </c:pt>
                <c:pt idx="9">
                  <c:v>67.900000000000006</c:v>
                </c:pt>
                <c:pt idx="10">
                  <c:v>65</c:v>
                </c:pt>
                <c:pt idx="11">
                  <c:v>70</c:v>
                </c:pt>
                <c:pt idx="12">
                  <c:v>61.7</c:v>
                </c:pt>
                <c:pt idx="13">
                  <c:v>62.3</c:v>
                </c:pt>
                <c:pt idx="14">
                  <c:v>57.9</c:v>
                </c:pt>
                <c:pt idx="15">
                  <c:v>61.3</c:v>
                </c:pt>
                <c:pt idx="16">
                  <c:v>66.900000000000006</c:v>
                </c:pt>
                <c:pt idx="17">
                  <c:v>71.599999999999994</c:v>
                </c:pt>
                <c:pt idx="18">
                  <c:v>75.599999999999994</c:v>
                </c:pt>
                <c:pt idx="19">
                  <c:v>79.5</c:v>
                </c:pt>
                <c:pt idx="20">
                  <c:v>78.2</c:v>
                </c:pt>
                <c:pt idx="21">
                  <c:v>83.6</c:v>
                </c:pt>
                <c:pt idx="22">
                  <c:v>86.6</c:v>
                </c:pt>
                <c:pt idx="23">
                  <c:v>99.7</c:v>
                </c:pt>
                <c:pt idx="24">
                  <c:v>85.3</c:v>
                </c:pt>
                <c:pt idx="25">
                  <c:v>94.9</c:v>
                </c:pt>
                <c:pt idx="26">
                  <c:v>91.8</c:v>
                </c:pt>
                <c:pt idx="27">
                  <c:v>93</c:v>
                </c:pt>
                <c:pt idx="28">
                  <c:v>85.3</c:v>
                </c:pt>
                <c:pt idx="29">
                  <c:v>84</c:v>
                </c:pt>
                <c:pt idx="30">
                  <c:v>84.2</c:v>
                </c:pt>
                <c:pt idx="31">
                  <c:v>70.400000000000006</c:v>
                </c:pt>
              </c:numCache>
            </c:numRef>
          </c:val>
          <c:smooth val="0"/>
          <c:extLst>
            <c:ext xmlns:c16="http://schemas.microsoft.com/office/drawing/2014/chart" uri="{C3380CC4-5D6E-409C-BE32-E72D297353CC}">
              <c16:uniqueId val="{00000004-44C5-B140-A87C-CE8063386A6F}"/>
            </c:ext>
          </c:extLst>
        </c:ser>
        <c:ser>
          <c:idx val="5"/>
          <c:order val="4"/>
          <c:tx>
            <c:strRef>
              <c:f>Sheet1!$F$1</c:f>
              <c:strCache>
                <c:ptCount val="1"/>
                <c:pt idx="0">
                  <c:v>35-39</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Sheet1!$A$2:$A$33</c:f>
              <c:numCache>
                <c:formatCode>General</c:formatCode>
                <c:ptCount val="32"/>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numCache>
            </c:numRef>
          </c:cat>
          <c:val>
            <c:numRef>
              <c:f>Sheet1!$F$2:$F$33</c:f>
              <c:numCache>
                <c:formatCode>General</c:formatCode>
                <c:ptCount val="32"/>
                <c:pt idx="0">
                  <c:v>29</c:v>
                </c:pt>
                <c:pt idx="1">
                  <c:v>28.3</c:v>
                </c:pt>
                <c:pt idx="2">
                  <c:v>30.4</c:v>
                </c:pt>
                <c:pt idx="3">
                  <c:v>31</c:v>
                </c:pt>
                <c:pt idx="4">
                  <c:v>31.1</c:v>
                </c:pt>
                <c:pt idx="5">
                  <c:v>31.8</c:v>
                </c:pt>
                <c:pt idx="6">
                  <c:v>31.9</c:v>
                </c:pt>
                <c:pt idx="7">
                  <c:v>31.8</c:v>
                </c:pt>
                <c:pt idx="8">
                  <c:v>32.299999999999997</c:v>
                </c:pt>
                <c:pt idx="9">
                  <c:v>29.9</c:v>
                </c:pt>
                <c:pt idx="10">
                  <c:v>28.9</c:v>
                </c:pt>
                <c:pt idx="11">
                  <c:v>31.2</c:v>
                </c:pt>
                <c:pt idx="12">
                  <c:v>29.3</c:v>
                </c:pt>
                <c:pt idx="13">
                  <c:v>27.6</c:v>
                </c:pt>
                <c:pt idx="14">
                  <c:v>26.9</c:v>
                </c:pt>
                <c:pt idx="15">
                  <c:v>27.8</c:v>
                </c:pt>
                <c:pt idx="16">
                  <c:v>31.2</c:v>
                </c:pt>
                <c:pt idx="17">
                  <c:v>35.1</c:v>
                </c:pt>
                <c:pt idx="18">
                  <c:v>39.6</c:v>
                </c:pt>
                <c:pt idx="19">
                  <c:v>43.2</c:v>
                </c:pt>
                <c:pt idx="20">
                  <c:v>43.3</c:v>
                </c:pt>
                <c:pt idx="21">
                  <c:v>47.8</c:v>
                </c:pt>
                <c:pt idx="22">
                  <c:v>51.8</c:v>
                </c:pt>
                <c:pt idx="23">
                  <c:v>57.5</c:v>
                </c:pt>
                <c:pt idx="24">
                  <c:v>52.4</c:v>
                </c:pt>
                <c:pt idx="25">
                  <c:v>56.9</c:v>
                </c:pt>
                <c:pt idx="26">
                  <c:v>55.2</c:v>
                </c:pt>
                <c:pt idx="27">
                  <c:v>57.3</c:v>
                </c:pt>
                <c:pt idx="28">
                  <c:v>54.7</c:v>
                </c:pt>
                <c:pt idx="29">
                  <c:v>52</c:v>
                </c:pt>
                <c:pt idx="30">
                  <c:v>51.2</c:v>
                </c:pt>
                <c:pt idx="31">
                  <c:v>44.2</c:v>
                </c:pt>
              </c:numCache>
            </c:numRef>
          </c:val>
          <c:smooth val="0"/>
          <c:extLst>
            <c:ext xmlns:c16="http://schemas.microsoft.com/office/drawing/2014/chart" uri="{C3380CC4-5D6E-409C-BE32-E72D297353CC}">
              <c16:uniqueId val="{00000005-44C5-B140-A87C-CE8063386A6F}"/>
            </c:ext>
          </c:extLst>
        </c:ser>
        <c:ser>
          <c:idx val="6"/>
          <c:order val="5"/>
          <c:tx>
            <c:strRef>
              <c:f>Sheet1!$G$1</c:f>
              <c:strCache>
                <c:ptCount val="1"/>
                <c:pt idx="0">
                  <c:v>40-44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Sheet1!$A$2:$A$33</c:f>
              <c:numCache>
                <c:formatCode>General</c:formatCode>
                <c:ptCount val="32"/>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numCache>
            </c:numRef>
          </c:cat>
          <c:val>
            <c:numRef>
              <c:f>Sheet1!$G$2:$G$33</c:f>
              <c:numCache>
                <c:formatCode>General</c:formatCode>
                <c:ptCount val="32"/>
                <c:pt idx="0">
                  <c:v>4.9000000000000004</c:v>
                </c:pt>
                <c:pt idx="1">
                  <c:v>4.4000000000000004</c:v>
                </c:pt>
                <c:pt idx="2">
                  <c:v>4.5</c:v>
                </c:pt>
                <c:pt idx="3">
                  <c:v>4.5999999999999996</c:v>
                </c:pt>
                <c:pt idx="4">
                  <c:v>4.7</c:v>
                </c:pt>
                <c:pt idx="5">
                  <c:v>4.5</c:v>
                </c:pt>
                <c:pt idx="6">
                  <c:v>4.8</c:v>
                </c:pt>
                <c:pt idx="7">
                  <c:v>5</c:v>
                </c:pt>
                <c:pt idx="8">
                  <c:v>5.4</c:v>
                </c:pt>
                <c:pt idx="9">
                  <c:v>4.8</c:v>
                </c:pt>
                <c:pt idx="10">
                  <c:v>4.7</c:v>
                </c:pt>
                <c:pt idx="11">
                  <c:v>4.7</c:v>
                </c:pt>
                <c:pt idx="12">
                  <c:v>4.7</c:v>
                </c:pt>
                <c:pt idx="13">
                  <c:v>4.4000000000000004</c:v>
                </c:pt>
                <c:pt idx="14">
                  <c:v>4.5999999999999996</c:v>
                </c:pt>
                <c:pt idx="15">
                  <c:v>4.5999999999999996</c:v>
                </c:pt>
                <c:pt idx="16">
                  <c:v>4.8</c:v>
                </c:pt>
                <c:pt idx="17">
                  <c:v>5.2</c:v>
                </c:pt>
                <c:pt idx="18">
                  <c:v>5.8</c:v>
                </c:pt>
                <c:pt idx="19">
                  <c:v>6.9</c:v>
                </c:pt>
                <c:pt idx="20">
                  <c:v>6.8</c:v>
                </c:pt>
                <c:pt idx="21">
                  <c:v>7.6</c:v>
                </c:pt>
                <c:pt idx="22">
                  <c:v>8.6999999999999993</c:v>
                </c:pt>
                <c:pt idx="23">
                  <c:v>10.8</c:v>
                </c:pt>
                <c:pt idx="24">
                  <c:v>10.7</c:v>
                </c:pt>
                <c:pt idx="25">
                  <c:v>11.3</c:v>
                </c:pt>
                <c:pt idx="26">
                  <c:v>10.9</c:v>
                </c:pt>
                <c:pt idx="27">
                  <c:v>11.4</c:v>
                </c:pt>
                <c:pt idx="28">
                  <c:v>11.2</c:v>
                </c:pt>
                <c:pt idx="29">
                  <c:v>10.9</c:v>
                </c:pt>
                <c:pt idx="30">
                  <c:v>11</c:v>
                </c:pt>
                <c:pt idx="31">
                  <c:v>9.6</c:v>
                </c:pt>
              </c:numCache>
            </c:numRef>
          </c:val>
          <c:smooth val="0"/>
          <c:extLst>
            <c:ext xmlns:c16="http://schemas.microsoft.com/office/drawing/2014/chart" uri="{C3380CC4-5D6E-409C-BE32-E72D297353CC}">
              <c16:uniqueId val="{00000006-44C5-B140-A87C-CE8063386A6F}"/>
            </c:ext>
          </c:extLst>
        </c:ser>
        <c:ser>
          <c:idx val="7"/>
          <c:order val="6"/>
          <c:tx>
            <c:strRef>
              <c:f>Sheet1!$H$1</c:f>
              <c:strCache>
                <c:ptCount val="1"/>
                <c:pt idx="0">
                  <c:v>45-49</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Sheet1!$A$2:$A$33</c:f>
              <c:numCache>
                <c:formatCode>General</c:formatCode>
                <c:ptCount val="32"/>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numCache>
            </c:numRef>
          </c:cat>
          <c:val>
            <c:numRef>
              <c:f>Sheet1!$H$2:$H$33</c:f>
              <c:numCache>
                <c:formatCode>General</c:formatCode>
                <c:ptCount val="32"/>
                <c:pt idx="0">
                  <c:v>0.3</c:v>
                </c:pt>
                <c:pt idx="1">
                  <c:v>0.3</c:v>
                </c:pt>
                <c:pt idx="2">
                  <c:v>0.3</c:v>
                </c:pt>
                <c:pt idx="3">
                  <c:v>0.3</c:v>
                </c:pt>
                <c:pt idx="4">
                  <c:v>0.3</c:v>
                </c:pt>
                <c:pt idx="5">
                  <c:v>0.2</c:v>
                </c:pt>
                <c:pt idx="6">
                  <c:v>0.2</c:v>
                </c:pt>
                <c:pt idx="7">
                  <c:v>0.2</c:v>
                </c:pt>
                <c:pt idx="8">
                  <c:v>0.3</c:v>
                </c:pt>
                <c:pt idx="9">
                  <c:v>0.2</c:v>
                </c:pt>
                <c:pt idx="10">
                  <c:v>0.3</c:v>
                </c:pt>
                <c:pt idx="11">
                  <c:v>0.2</c:v>
                </c:pt>
                <c:pt idx="12">
                  <c:v>0.2</c:v>
                </c:pt>
                <c:pt idx="13">
                  <c:v>0.2</c:v>
                </c:pt>
                <c:pt idx="14">
                  <c:v>0.2</c:v>
                </c:pt>
                <c:pt idx="15">
                  <c:v>0.2</c:v>
                </c:pt>
                <c:pt idx="16">
                  <c:v>0.3</c:v>
                </c:pt>
                <c:pt idx="17">
                  <c:v>0.3</c:v>
                </c:pt>
                <c:pt idx="18">
                  <c:v>0.3</c:v>
                </c:pt>
                <c:pt idx="19">
                  <c:v>0.4</c:v>
                </c:pt>
                <c:pt idx="20">
                  <c:v>0.4</c:v>
                </c:pt>
                <c:pt idx="21">
                  <c:v>0.3</c:v>
                </c:pt>
                <c:pt idx="22">
                  <c:v>0.4</c:v>
                </c:pt>
                <c:pt idx="23">
                  <c:v>0.4</c:v>
                </c:pt>
                <c:pt idx="24">
                  <c:v>0.5</c:v>
                </c:pt>
                <c:pt idx="25">
                  <c:v>0.6</c:v>
                </c:pt>
                <c:pt idx="26">
                  <c:v>0.6</c:v>
                </c:pt>
                <c:pt idx="27">
                  <c:v>0.7</c:v>
                </c:pt>
                <c:pt idx="28">
                  <c:v>0.7</c:v>
                </c:pt>
                <c:pt idx="29">
                  <c:v>0.8</c:v>
                </c:pt>
                <c:pt idx="30">
                  <c:v>0.8</c:v>
                </c:pt>
                <c:pt idx="31">
                  <c:v>0.6</c:v>
                </c:pt>
              </c:numCache>
            </c:numRef>
          </c:val>
          <c:smooth val="0"/>
          <c:extLst>
            <c:ext xmlns:c16="http://schemas.microsoft.com/office/drawing/2014/chart" uri="{C3380CC4-5D6E-409C-BE32-E72D297353CC}">
              <c16:uniqueId val="{00000007-44C5-B140-A87C-CE8063386A6F}"/>
            </c:ext>
          </c:extLst>
        </c:ser>
        <c:dLbls>
          <c:showLegendKey val="0"/>
          <c:showVal val="0"/>
          <c:showCatName val="0"/>
          <c:showSerName val="0"/>
          <c:showPercent val="0"/>
          <c:showBubbleSize val="0"/>
        </c:dLbls>
        <c:marker val="1"/>
        <c:smooth val="0"/>
        <c:axId val="1585966384"/>
        <c:axId val="760095487"/>
      </c:lineChart>
      <c:catAx>
        <c:axId val="158596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095487"/>
        <c:crosses val="autoZero"/>
        <c:auto val="1"/>
        <c:lblAlgn val="ctr"/>
        <c:lblOffset val="100"/>
        <c:noMultiLvlLbl val="0"/>
      </c:catAx>
      <c:valAx>
        <c:axId val="76009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966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Figure 1. Total</a:t>
            </a:r>
            <a:r>
              <a:rPr lang="en-GB" sz="1200" baseline="0"/>
              <a:t> Fertility Rate of Eight Selected Low Fertility Economies</a:t>
            </a:r>
            <a:endParaRPr lang="en-GB"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'T03-08'!$K$10</c:f>
              <c:strCache>
                <c:ptCount val="1"/>
                <c:pt idx="0">
                  <c:v>Hong Kong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'T03-08'!$J$11:$J$41</c:f>
              <c:numCache>
                <c:formatCode>General</c:formatCode>
                <c:ptCount val="31"/>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numCache>
            </c:numRef>
          </c:cat>
          <c:val>
            <c:numRef>
              <c:f>'T03-08'!$K$11:$K$41</c:f>
              <c:numCache>
                <c:formatCode>###\ ##0</c:formatCode>
                <c:ptCount val="31"/>
                <c:pt idx="0">
                  <c:v>1367</c:v>
                </c:pt>
                <c:pt idx="1">
                  <c:v>1311</c:v>
                </c:pt>
                <c:pt idx="2">
                  <c:v>1400</c:v>
                </c:pt>
                <c:pt idx="3">
                  <c:v>1296</c:v>
                </c:pt>
                <c:pt idx="4">
                  <c:v>1272</c:v>
                </c:pt>
                <c:pt idx="5">
                  <c:v>1281</c:v>
                </c:pt>
                <c:pt idx="6">
                  <c:v>1347</c:v>
                </c:pt>
                <c:pt idx="7">
                  <c:v>1342</c:v>
                </c:pt>
                <c:pt idx="8">
                  <c:v>1355</c:v>
                </c:pt>
                <c:pt idx="9">
                  <c:v>1295</c:v>
                </c:pt>
                <c:pt idx="10">
                  <c:v>1191</c:v>
                </c:pt>
                <c:pt idx="11">
                  <c:v>1127</c:v>
                </c:pt>
                <c:pt idx="12">
                  <c:v>1016</c:v>
                </c:pt>
                <c:pt idx="13">
                  <c:v>981</c:v>
                </c:pt>
                <c:pt idx="14">
                  <c:v>1032</c:v>
                </c:pt>
                <c:pt idx="15">
                  <c:v>931</c:v>
                </c:pt>
                <c:pt idx="16">
                  <c:v>941</c:v>
                </c:pt>
                <c:pt idx="17">
                  <c:v>901</c:v>
                </c:pt>
                <c:pt idx="18">
                  <c:v>922</c:v>
                </c:pt>
                <c:pt idx="19">
                  <c:v>959</c:v>
                </c:pt>
                <c:pt idx="20">
                  <c:v>984</c:v>
                </c:pt>
                <c:pt idx="21">
                  <c:v>1028</c:v>
                </c:pt>
                <c:pt idx="22">
                  <c:v>1064</c:v>
                </c:pt>
                <c:pt idx="23">
                  <c:v>1055</c:v>
                </c:pt>
                <c:pt idx="24">
                  <c:v>1127</c:v>
                </c:pt>
                <c:pt idx="25">
                  <c:v>1204</c:v>
                </c:pt>
                <c:pt idx="26">
                  <c:v>1285</c:v>
                </c:pt>
                <c:pt idx="27">
                  <c:v>1125</c:v>
                </c:pt>
                <c:pt idx="28">
                  <c:v>1235</c:v>
                </c:pt>
                <c:pt idx="29">
                  <c:v>1196</c:v>
                </c:pt>
                <c:pt idx="30">
                  <c:v>1205</c:v>
                </c:pt>
              </c:numCache>
            </c:numRef>
          </c:val>
          <c:smooth val="0"/>
          <c:extLst>
            <c:ext xmlns:c16="http://schemas.microsoft.com/office/drawing/2014/chart" uri="{C3380CC4-5D6E-409C-BE32-E72D297353CC}">
              <c16:uniqueId val="{00000000-A062-1544-BA42-73D7FE761741}"/>
            </c:ext>
          </c:extLst>
        </c:ser>
        <c:ser>
          <c:idx val="2"/>
          <c:order val="1"/>
          <c:tx>
            <c:strRef>
              <c:f>'T03-08'!$L$10</c:f>
              <c:strCache>
                <c:ptCount val="1"/>
                <c:pt idx="0">
                  <c:v>Japan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'T03-08'!$J$11:$J$41</c:f>
              <c:numCache>
                <c:formatCode>General</c:formatCode>
                <c:ptCount val="31"/>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numCache>
            </c:numRef>
          </c:cat>
          <c:val>
            <c:numRef>
              <c:f>'T03-08'!$L$11:$L$41</c:f>
              <c:numCache>
                <c:formatCode>###\ ##0</c:formatCode>
                <c:ptCount val="31"/>
                <c:pt idx="0">
                  <c:v>1720</c:v>
                </c:pt>
                <c:pt idx="1">
                  <c:v>1690</c:v>
                </c:pt>
                <c:pt idx="2">
                  <c:v>1660</c:v>
                </c:pt>
                <c:pt idx="3">
                  <c:v>1570</c:v>
                </c:pt>
                <c:pt idx="4">
                  <c:v>1540</c:v>
                </c:pt>
                <c:pt idx="5">
                  <c:v>1530</c:v>
                </c:pt>
                <c:pt idx="6">
                  <c:v>1500</c:v>
                </c:pt>
                <c:pt idx="7">
                  <c:v>1460</c:v>
                </c:pt>
                <c:pt idx="8">
                  <c:v>1500</c:v>
                </c:pt>
                <c:pt idx="9">
                  <c:v>1420</c:v>
                </c:pt>
                <c:pt idx="10">
                  <c:v>1430</c:v>
                </c:pt>
                <c:pt idx="11">
                  <c:v>1390</c:v>
                </c:pt>
                <c:pt idx="12">
                  <c:v>1380</c:v>
                </c:pt>
                <c:pt idx="13">
                  <c:v>1340</c:v>
                </c:pt>
                <c:pt idx="14">
                  <c:v>1360</c:v>
                </c:pt>
                <c:pt idx="15">
                  <c:v>1330</c:v>
                </c:pt>
                <c:pt idx="16">
                  <c:v>1320</c:v>
                </c:pt>
                <c:pt idx="17">
                  <c:v>1290</c:v>
                </c:pt>
                <c:pt idx="18">
                  <c:v>1290</c:v>
                </c:pt>
                <c:pt idx="19">
                  <c:v>1260</c:v>
                </c:pt>
                <c:pt idx="20">
                  <c:v>1320</c:v>
                </c:pt>
                <c:pt idx="21">
                  <c:v>1340</c:v>
                </c:pt>
                <c:pt idx="22">
                  <c:v>1370</c:v>
                </c:pt>
                <c:pt idx="23">
                  <c:v>1370</c:v>
                </c:pt>
                <c:pt idx="24">
                  <c:v>1390</c:v>
                </c:pt>
                <c:pt idx="25">
                  <c:v>1390</c:v>
                </c:pt>
                <c:pt idx="26">
                  <c:v>1410</c:v>
                </c:pt>
                <c:pt idx="27">
                  <c:v>1430</c:v>
                </c:pt>
                <c:pt idx="28">
                  <c:v>1420</c:v>
                </c:pt>
                <c:pt idx="29">
                  <c:v>1460</c:v>
                </c:pt>
                <c:pt idx="30">
                  <c:v>1440</c:v>
                </c:pt>
              </c:numCache>
            </c:numRef>
          </c:val>
          <c:smooth val="0"/>
          <c:extLst>
            <c:ext xmlns:c16="http://schemas.microsoft.com/office/drawing/2014/chart" uri="{C3380CC4-5D6E-409C-BE32-E72D297353CC}">
              <c16:uniqueId val="{00000001-A062-1544-BA42-73D7FE761741}"/>
            </c:ext>
          </c:extLst>
        </c:ser>
        <c:ser>
          <c:idx val="3"/>
          <c:order val="2"/>
          <c:tx>
            <c:strRef>
              <c:f>'T03-08'!$M$10</c:f>
              <c:strCache>
                <c:ptCount val="1"/>
                <c:pt idx="0">
                  <c:v>Korea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'T03-08'!$J$11:$J$41</c:f>
              <c:numCache>
                <c:formatCode>General</c:formatCode>
                <c:ptCount val="31"/>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numCache>
            </c:numRef>
          </c:cat>
          <c:val>
            <c:numRef>
              <c:f>'T03-08'!$M$11:$M$41</c:f>
              <c:numCache>
                <c:formatCode>###\ ##0</c:formatCode>
                <c:ptCount val="31"/>
                <c:pt idx="0">
                  <c:v>1580</c:v>
                </c:pt>
                <c:pt idx="1">
                  <c:v>1530</c:v>
                </c:pt>
                <c:pt idx="2">
                  <c:v>1550</c:v>
                </c:pt>
                <c:pt idx="3">
                  <c:v>1560</c:v>
                </c:pt>
                <c:pt idx="4">
                  <c:v>1570</c:v>
                </c:pt>
                <c:pt idx="5">
                  <c:v>1710</c:v>
                </c:pt>
                <c:pt idx="6">
                  <c:v>1760</c:v>
                </c:pt>
                <c:pt idx="7">
                  <c:v>1650</c:v>
                </c:pt>
                <c:pt idx="8">
                  <c:v>1660</c:v>
                </c:pt>
                <c:pt idx="9">
                  <c:v>1630</c:v>
                </c:pt>
                <c:pt idx="10">
                  <c:v>1570</c:v>
                </c:pt>
                <c:pt idx="11">
                  <c:v>1520</c:v>
                </c:pt>
                <c:pt idx="12">
                  <c:v>1450</c:v>
                </c:pt>
                <c:pt idx="13">
                  <c:v>1410</c:v>
                </c:pt>
                <c:pt idx="14">
                  <c:v>1470</c:v>
                </c:pt>
                <c:pt idx="15">
                  <c:v>1300</c:v>
                </c:pt>
                <c:pt idx="16">
                  <c:v>1170</c:v>
                </c:pt>
                <c:pt idx="17">
                  <c:v>1180</c:v>
                </c:pt>
                <c:pt idx="18">
                  <c:v>1150</c:v>
                </c:pt>
                <c:pt idx="19">
                  <c:v>1080</c:v>
                </c:pt>
                <c:pt idx="20">
                  <c:v>1120</c:v>
                </c:pt>
                <c:pt idx="21">
                  <c:v>1250</c:v>
                </c:pt>
                <c:pt idx="22">
                  <c:v>1190</c:v>
                </c:pt>
                <c:pt idx="23">
                  <c:v>1150</c:v>
                </c:pt>
                <c:pt idx="24">
                  <c:v>1230</c:v>
                </c:pt>
                <c:pt idx="25">
                  <c:v>1240</c:v>
                </c:pt>
                <c:pt idx="26">
                  <c:v>1300</c:v>
                </c:pt>
                <c:pt idx="27">
                  <c:v>1190</c:v>
                </c:pt>
                <c:pt idx="28">
                  <c:v>1210</c:v>
                </c:pt>
                <c:pt idx="29">
                  <c:v>1240</c:v>
                </c:pt>
                <c:pt idx="30">
                  <c:v>1170</c:v>
                </c:pt>
              </c:numCache>
            </c:numRef>
          </c:val>
          <c:smooth val="0"/>
          <c:extLst>
            <c:ext xmlns:c16="http://schemas.microsoft.com/office/drawing/2014/chart" uri="{C3380CC4-5D6E-409C-BE32-E72D297353CC}">
              <c16:uniqueId val="{00000002-A062-1544-BA42-73D7FE761741}"/>
            </c:ext>
          </c:extLst>
        </c:ser>
        <c:ser>
          <c:idx val="4"/>
          <c:order val="3"/>
          <c:tx>
            <c:strRef>
              <c:f>'T03-08'!$N$10</c:f>
              <c:strCache>
                <c:ptCount val="1"/>
                <c:pt idx="0">
                  <c:v>Singapore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'T03-08'!$J$11:$J$41</c:f>
              <c:numCache>
                <c:formatCode>General</c:formatCode>
                <c:ptCount val="31"/>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numCache>
            </c:numRef>
          </c:cat>
          <c:val>
            <c:numRef>
              <c:f>'T03-08'!$N$11:$N$41</c:f>
              <c:numCache>
                <c:formatCode>###\ ##0</c:formatCode>
                <c:ptCount val="31"/>
                <c:pt idx="0">
                  <c:v>1430</c:v>
                </c:pt>
                <c:pt idx="1">
                  <c:v>1620</c:v>
                </c:pt>
                <c:pt idx="2">
                  <c:v>1960</c:v>
                </c:pt>
                <c:pt idx="3">
                  <c:v>1750</c:v>
                </c:pt>
                <c:pt idx="4">
                  <c:v>1830</c:v>
                </c:pt>
                <c:pt idx="5">
                  <c:v>1730</c:v>
                </c:pt>
                <c:pt idx="6">
                  <c:v>1720</c:v>
                </c:pt>
                <c:pt idx="7">
                  <c:v>1740</c:v>
                </c:pt>
                <c:pt idx="8">
                  <c:v>1710</c:v>
                </c:pt>
                <c:pt idx="9">
                  <c:v>1670</c:v>
                </c:pt>
                <c:pt idx="10">
                  <c:v>1660</c:v>
                </c:pt>
                <c:pt idx="11">
                  <c:v>1610</c:v>
                </c:pt>
                <c:pt idx="12">
                  <c:v>1480</c:v>
                </c:pt>
                <c:pt idx="13">
                  <c:v>1470</c:v>
                </c:pt>
                <c:pt idx="14">
                  <c:v>1600</c:v>
                </c:pt>
                <c:pt idx="15">
                  <c:v>1410</c:v>
                </c:pt>
                <c:pt idx="16">
                  <c:v>1370</c:v>
                </c:pt>
                <c:pt idx="17">
                  <c:v>1270</c:v>
                </c:pt>
                <c:pt idx="18">
                  <c:v>1260</c:v>
                </c:pt>
                <c:pt idx="19">
                  <c:v>1260</c:v>
                </c:pt>
                <c:pt idx="20">
                  <c:v>1280</c:v>
                </c:pt>
                <c:pt idx="21">
                  <c:v>1290</c:v>
                </c:pt>
                <c:pt idx="22">
                  <c:v>1280</c:v>
                </c:pt>
                <c:pt idx="23">
                  <c:v>1220</c:v>
                </c:pt>
                <c:pt idx="24">
                  <c:v>1150</c:v>
                </c:pt>
                <c:pt idx="25">
                  <c:v>1200</c:v>
                </c:pt>
                <c:pt idx="26">
                  <c:v>1290</c:v>
                </c:pt>
                <c:pt idx="27">
                  <c:v>1190</c:v>
                </c:pt>
                <c:pt idx="28">
                  <c:v>1250</c:v>
                </c:pt>
                <c:pt idx="29">
                  <c:v>1240</c:v>
                </c:pt>
                <c:pt idx="30">
                  <c:v>1200</c:v>
                </c:pt>
              </c:numCache>
            </c:numRef>
          </c:val>
          <c:smooth val="0"/>
          <c:extLst>
            <c:ext xmlns:c16="http://schemas.microsoft.com/office/drawing/2014/chart" uri="{C3380CC4-5D6E-409C-BE32-E72D297353CC}">
              <c16:uniqueId val="{00000003-A062-1544-BA42-73D7FE761741}"/>
            </c:ext>
          </c:extLst>
        </c:ser>
        <c:ser>
          <c:idx val="5"/>
          <c:order val="4"/>
          <c:tx>
            <c:strRef>
              <c:f>'T03-08'!$O$10</c:f>
              <c:strCache>
                <c:ptCount val="1"/>
                <c:pt idx="0">
                  <c:v>Netherlands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'T03-08'!$J$11:$J$41</c:f>
              <c:numCache>
                <c:formatCode>General</c:formatCode>
                <c:ptCount val="31"/>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numCache>
            </c:numRef>
          </c:cat>
          <c:val>
            <c:numRef>
              <c:f>'T03-08'!$O$11:$O$41</c:f>
              <c:numCache>
                <c:formatCode>###\ ##0</c:formatCode>
                <c:ptCount val="31"/>
                <c:pt idx="0">
                  <c:v>1550</c:v>
                </c:pt>
                <c:pt idx="1">
                  <c:v>1560</c:v>
                </c:pt>
                <c:pt idx="2">
                  <c:v>1550</c:v>
                </c:pt>
                <c:pt idx="3">
                  <c:v>1550</c:v>
                </c:pt>
                <c:pt idx="4">
                  <c:v>1620</c:v>
                </c:pt>
                <c:pt idx="5">
                  <c:v>1610</c:v>
                </c:pt>
                <c:pt idx="6">
                  <c:v>1590</c:v>
                </c:pt>
                <c:pt idx="7">
                  <c:v>1570</c:v>
                </c:pt>
                <c:pt idx="8">
                  <c:v>1570</c:v>
                </c:pt>
                <c:pt idx="9">
                  <c:v>1530</c:v>
                </c:pt>
                <c:pt idx="10">
                  <c:v>1530</c:v>
                </c:pt>
                <c:pt idx="11">
                  <c:v>1560</c:v>
                </c:pt>
                <c:pt idx="12">
                  <c:v>1630</c:v>
                </c:pt>
                <c:pt idx="13">
                  <c:v>1650</c:v>
                </c:pt>
                <c:pt idx="14">
                  <c:v>1720</c:v>
                </c:pt>
                <c:pt idx="15">
                  <c:v>1710</c:v>
                </c:pt>
                <c:pt idx="16">
                  <c:v>1730</c:v>
                </c:pt>
                <c:pt idx="17">
                  <c:v>1750</c:v>
                </c:pt>
                <c:pt idx="18">
                  <c:v>1730</c:v>
                </c:pt>
                <c:pt idx="19">
                  <c:v>1710</c:v>
                </c:pt>
                <c:pt idx="20">
                  <c:v>1720</c:v>
                </c:pt>
                <c:pt idx="21">
                  <c:v>1720</c:v>
                </c:pt>
                <c:pt idx="22">
                  <c:v>1770</c:v>
                </c:pt>
                <c:pt idx="23">
                  <c:v>1790</c:v>
                </c:pt>
                <c:pt idx="24">
                  <c:v>1800</c:v>
                </c:pt>
                <c:pt idx="25">
                  <c:v>1760</c:v>
                </c:pt>
                <c:pt idx="26">
                  <c:v>1720</c:v>
                </c:pt>
                <c:pt idx="27">
                  <c:v>1680</c:v>
                </c:pt>
                <c:pt idx="28">
                  <c:v>1710</c:v>
                </c:pt>
                <c:pt idx="29">
                  <c:v>1660</c:v>
                </c:pt>
                <c:pt idx="30">
                  <c:v>1660</c:v>
                </c:pt>
              </c:numCache>
            </c:numRef>
          </c:val>
          <c:smooth val="0"/>
          <c:extLst>
            <c:ext xmlns:c16="http://schemas.microsoft.com/office/drawing/2014/chart" uri="{C3380CC4-5D6E-409C-BE32-E72D297353CC}">
              <c16:uniqueId val="{00000004-A062-1544-BA42-73D7FE761741}"/>
            </c:ext>
          </c:extLst>
        </c:ser>
        <c:ser>
          <c:idx val="6"/>
          <c:order val="5"/>
          <c:tx>
            <c:strRef>
              <c:f>'T03-08'!$P$10</c:f>
              <c:strCache>
                <c:ptCount val="1"/>
                <c:pt idx="0">
                  <c:v>Sweden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'T03-08'!$J$11:$J$41</c:f>
              <c:numCache>
                <c:formatCode>General</c:formatCode>
                <c:ptCount val="31"/>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numCache>
            </c:numRef>
          </c:cat>
          <c:val>
            <c:numRef>
              <c:f>'T03-08'!$P$11:$P$41</c:f>
              <c:numCache>
                <c:formatCode>###\ ##0</c:formatCode>
                <c:ptCount val="31"/>
                <c:pt idx="0">
                  <c:v>1800</c:v>
                </c:pt>
                <c:pt idx="1">
                  <c:v>1840</c:v>
                </c:pt>
                <c:pt idx="2">
                  <c:v>1960</c:v>
                </c:pt>
                <c:pt idx="3">
                  <c:v>2020</c:v>
                </c:pt>
                <c:pt idx="4">
                  <c:v>2140</c:v>
                </c:pt>
                <c:pt idx="5">
                  <c:v>2110</c:v>
                </c:pt>
                <c:pt idx="6">
                  <c:v>2070</c:v>
                </c:pt>
                <c:pt idx="7">
                  <c:v>1980</c:v>
                </c:pt>
                <c:pt idx="8">
                  <c:v>1880</c:v>
                </c:pt>
                <c:pt idx="9">
                  <c:v>1730</c:v>
                </c:pt>
                <c:pt idx="10">
                  <c:v>1600</c:v>
                </c:pt>
                <c:pt idx="11">
                  <c:v>1530</c:v>
                </c:pt>
                <c:pt idx="12">
                  <c:v>1520</c:v>
                </c:pt>
                <c:pt idx="13">
                  <c:v>1510</c:v>
                </c:pt>
                <c:pt idx="14">
                  <c:v>1550</c:v>
                </c:pt>
                <c:pt idx="15">
                  <c:v>1570</c:v>
                </c:pt>
                <c:pt idx="16">
                  <c:v>1650</c:v>
                </c:pt>
                <c:pt idx="17">
                  <c:v>1710</c:v>
                </c:pt>
                <c:pt idx="18">
                  <c:v>1750</c:v>
                </c:pt>
                <c:pt idx="19">
                  <c:v>1770</c:v>
                </c:pt>
                <c:pt idx="20">
                  <c:v>1860</c:v>
                </c:pt>
                <c:pt idx="21">
                  <c:v>1880</c:v>
                </c:pt>
                <c:pt idx="22">
                  <c:v>1910</c:v>
                </c:pt>
                <c:pt idx="23">
                  <c:v>1940</c:v>
                </c:pt>
                <c:pt idx="24">
                  <c:v>1980</c:v>
                </c:pt>
                <c:pt idx="25">
                  <c:v>1900</c:v>
                </c:pt>
                <c:pt idx="26">
                  <c:v>1910</c:v>
                </c:pt>
                <c:pt idx="27">
                  <c:v>1890</c:v>
                </c:pt>
                <c:pt idx="28">
                  <c:v>1880</c:v>
                </c:pt>
                <c:pt idx="29">
                  <c:v>1850</c:v>
                </c:pt>
                <c:pt idx="30">
                  <c:v>1850</c:v>
                </c:pt>
              </c:numCache>
            </c:numRef>
          </c:val>
          <c:smooth val="0"/>
          <c:extLst>
            <c:ext xmlns:c16="http://schemas.microsoft.com/office/drawing/2014/chart" uri="{C3380CC4-5D6E-409C-BE32-E72D297353CC}">
              <c16:uniqueId val="{00000005-A062-1544-BA42-73D7FE761741}"/>
            </c:ext>
          </c:extLst>
        </c:ser>
        <c:ser>
          <c:idx val="7"/>
          <c:order val="6"/>
          <c:tx>
            <c:strRef>
              <c:f>'T03-08'!$Q$10</c:f>
              <c:strCache>
                <c:ptCount val="1"/>
                <c:pt idx="0">
                  <c:v>United Kingdom</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'T03-08'!$J$11:$J$41</c:f>
              <c:numCache>
                <c:formatCode>General</c:formatCode>
                <c:ptCount val="31"/>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numCache>
            </c:numRef>
          </c:cat>
          <c:val>
            <c:numRef>
              <c:f>'T03-08'!$Q$11:$Q$41</c:f>
              <c:numCache>
                <c:formatCode>###\ ##0</c:formatCode>
                <c:ptCount val="31"/>
                <c:pt idx="0">
                  <c:v>1780</c:v>
                </c:pt>
                <c:pt idx="1">
                  <c:v>1810</c:v>
                </c:pt>
                <c:pt idx="2">
                  <c:v>1820</c:v>
                </c:pt>
                <c:pt idx="3">
                  <c:v>1790</c:v>
                </c:pt>
                <c:pt idx="4">
                  <c:v>1830</c:v>
                </c:pt>
                <c:pt idx="5">
                  <c:v>1820</c:v>
                </c:pt>
                <c:pt idx="6">
                  <c:v>1790</c:v>
                </c:pt>
                <c:pt idx="7">
                  <c:v>1760</c:v>
                </c:pt>
                <c:pt idx="8">
                  <c:v>1740</c:v>
                </c:pt>
                <c:pt idx="9">
                  <c:v>1710</c:v>
                </c:pt>
                <c:pt idx="10">
                  <c:v>1730</c:v>
                </c:pt>
                <c:pt idx="11">
                  <c:v>1720</c:v>
                </c:pt>
                <c:pt idx="12">
                  <c:v>1710</c:v>
                </c:pt>
                <c:pt idx="13">
                  <c:v>1680</c:v>
                </c:pt>
                <c:pt idx="14">
                  <c:v>1640</c:v>
                </c:pt>
                <c:pt idx="15">
                  <c:v>1630</c:v>
                </c:pt>
                <c:pt idx="16">
                  <c:v>1630</c:v>
                </c:pt>
                <c:pt idx="17">
                  <c:v>1700</c:v>
                </c:pt>
                <c:pt idx="18">
                  <c:v>1770</c:v>
                </c:pt>
                <c:pt idx="19">
                  <c:v>1760</c:v>
                </c:pt>
                <c:pt idx="20">
                  <c:v>1820</c:v>
                </c:pt>
                <c:pt idx="21">
                  <c:v>1870</c:v>
                </c:pt>
                <c:pt idx="22">
                  <c:v>1960</c:v>
                </c:pt>
                <c:pt idx="23">
                  <c:v>1890</c:v>
                </c:pt>
                <c:pt idx="24">
                  <c:v>1920</c:v>
                </c:pt>
                <c:pt idx="25">
                  <c:v>1910</c:v>
                </c:pt>
                <c:pt idx="26">
                  <c:v>1920</c:v>
                </c:pt>
                <c:pt idx="27">
                  <c:v>1830</c:v>
                </c:pt>
                <c:pt idx="28">
                  <c:v>1820</c:v>
                </c:pt>
                <c:pt idx="29">
                  <c:v>1800</c:v>
                </c:pt>
                <c:pt idx="30" formatCode="General">
                  <c:v>1790</c:v>
                </c:pt>
              </c:numCache>
            </c:numRef>
          </c:val>
          <c:smooth val="0"/>
          <c:extLst>
            <c:ext xmlns:c16="http://schemas.microsoft.com/office/drawing/2014/chart" uri="{C3380CC4-5D6E-409C-BE32-E72D297353CC}">
              <c16:uniqueId val="{00000006-A062-1544-BA42-73D7FE761741}"/>
            </c:ext>
          </c:extLst>
        </c:ser>
        <c:dLbls>
          <c:showLegendKey val="0"/>
          <c:showVal val="0"/>
          <c:showCatName val="0"/>
          <c:showSerName val="0"/>
          <c:showPercent val="0"/>
          <c:showBubbleSize val="0"/>
        </c:dLbls>
        <c:marker val="1"/>
        <c:smooth val="0"/>
        <c:axId val="916632735"/>
        <c:axId val="916634383"/>
      </c:lineChart>
      <c:catAx>
        <c:axId val="91663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634383"/>
        <c:crosses val="autoZero"/>
        <c:auto val="1"/>
        <c:lblAlgn val="ctr"/>
        <c:lblOffset val="100"/>
        <c:noMultiLvlLbl val="0"/>
      </c:catAx>
      <c:valAx>
        <c:axId val="916634383"/>
        <c:scaling>
          <c:orientation val="minMax"/>
        </c:scaling>
        <c:delete val="0"/>
        <c:axPos val="l"/>
        <c:majorGridlines>
          <c:spPr>
            <a:ln w="9525" cap="flat" cmpd="sng" algn="ctr">
              <a:solidFill>
                <a:schemeClr val="tx1">
                  <a:lumMod val="15000"/>
                  <a:lumOff val="85000"/>
                </a:schemeClr>
              </a:solidFill>
              <a:round/>
            </a:ln>
            <a:effectLst/>
          </c:spPr>
        </c:majorGridlines>
        <c:numFmt formatCode="###\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632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different measures of the benefit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Allowance!$C$5</c:f>
              <c:strCache>
                <c:ptCount val="1"/>
                <c:pt idx="0">
                  <c:v>TAW</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Allowance!$A$5:$A$38</c:f>
              <c:strCache>
                <c:ptCount val="34"/>
                <c:pt idx="0">
                  <c:v>year</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strCache>
            </c:strRef>
          </c:cat>
          <c:val>
            <c:numRef>
              <c:f>Allowance!$C$6:$C$38</c:f>
              <c:numCache>
                <c:formatCode>General</c:formatCode>
                <c:ptCount val="33"/>
                <c:pt idx="0">
                  <c:v>79000</c:v>
                </c:pt>
                <c:pt idx="1">
                  <c:v>80000</c:v>
                </c:pt>
                <c:pt idx="2">
                  <c:v>82000</c:v>
                </c:pt>
                <c:pt idx="3">
                  <c:v>93500</c:v>
                </c:pt>
                <c:pt idx="4">
                  <c:v>115000</c:v>
                </c:pt>
                <c:pt idx="5">
                  <c:v>150000</c:v>
                </c:pt>
                <c:pt idx="6">
                  <c:v>166000</c:v>
                </c:pt>
                <c:pt idx="7">
                  <c:v>190500</c:v>
                </c:pt>
                <c:pt idx="8">
                  <c:v>227000</c:v>
                </c:pt>
                <c:pt idx="9">
                  <c:v>246000</c:v>
                </c:pt>
                <c:pt idx="10">
                  <c:v>246000</c:v>
                </c:pt>
                <c:pt idx="11">
                  <c:v>246000</c:v>
                </c:pt>
                <c:pt idx="12">
                  <c:v>246000</c:v>
                </c:pt>
                <c:pt idx="13">
                  <c:v>246000</c:v>
                </c:pt>
                <c:pt idx="14">
                  <c:v>238000</c:v>
                </c:pt>
                <c:pt idx="15">
                  <c:v>230000</c:v>
                </c:pt>
                <c:pt idx="16">
                  <c:v>240000</c:v>
                </c:pt>
                <c:pt idx="17">
                  <c:v>240000</c:v>
                </c:pt>
                <c:pt idx="18">
                  <c:v>300000</c:v>
                </c:pt>
                <c:pt idx="19">
                  <c:v>316000</c:v>
                </c:pt>
                <c:pt idx="20">
                  <c:v>316000</c:v>
                </c:pt>
                <c:pt idx="21">
                  <c:v>316000</c:v>
                </c:pt>
                <c:pt idx="22">
                  <c:v>336000</c:v>
                </c:pt>
                <c:pt idx="23">
                  <c:v>366000</c:v>
                </c:pt>
                <c:pt idx="24">
                  <c:v>380000</c:v>
                </c:pt>
                <c:pt idx="25">
                  <c:v>380000</c:v>
                </c:pt>
                <c:pt idx="26">
                  <c:v>440000</c:v>
                </c:pt>
                <c:pt idx="27">
                  <c:v>464000</c:v>
                </c:pt>
                <c:pt idx="28">
                  <c:v>464000</c:v>
                </c:pt>
                <c:pt idx="29">
                  <c:v>504000</c:v>
                </c:pt>
                <c:pt idx="30">
                  <c:v>504000</c:v>
                </c:pt>
                <c:pt idx="31">
                  <c:v>504000</c:v>
                </c:pt>
                <c:pt idx="32">
                  <c:v>504000</c:v>
                </c:pt>
              </c:numCache>
            </c:numRef>
          </c:val>
          <c:smooth val="0"/>
          <c:extLst>
            <c:ext xmlns:c16="http://schemas.microsoft.com/office/drawing/2014/chart" uri="{C3380CC4-5D6E-409C-BE32-E72D297353CC}">
              <c16:uniqueId val="{00000002-A98F-3446-AF0F-F66C81D2A7A9}"/>
            </c:ext>
          </c:extLst>
        </c:ser>
        <c:ser>
          <c:idx val="6"/>
          <c:order val="1"/>
          <c:tx>
            <c:strRef>
              <c:f>Allowance!$G$5</c:f>
              <c:strCache>
                <c:ptCount val="1"/>
                <c:pt idx="0">
                  <c:v>benefit</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Allowance!$A$5:$A$38</c:f>
              <c:strCache>
                <c:ptCount val="34"/>
                <c:pt idx="0">
                  <c:v>year</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strCache>
            </c:strRef>
          </c:cat>
          <c:val>
            <c:numRef>
              <c:f>Allowance!$G$6:$G$38</c:f>
              <c:numCache>
                <c:formatCode>General</c:formatCode>
                <c:ptCount val="33"/>
                <c:pt idx="0">
                  <c:v>181204.18248103536</c:v>
                </c:pt>
                <c:pt idx="1">
                  <c:v>190066.04267188429</c:v>
                </c:pt>
                <c:pt idx="2">
                  <c:v>192066.04267188429</c:v>
                </c:pt>
                <c:pt idx="3">
                  <c:v>215358.83295815755</c:v>
                </c:pt>
                <c:pt idx="4">
                  <c:v>248651.62324443087</c:v>
                </c:pt>
                <c:pt idx="5">
                  <c:v>307237.20381697756</c:v>
                </c:pt>
                <c:pt idx="6">
                  <c:v>338960.9241986752</c:v>
                </c:pt>
                <c:pt idx="7">
                  <c:v>383115.57467579748</c:v>
                </c:pt>
                <c:pt idx="8">
                  <c:v>439270.22515291965</c:v>
                </c:pt>
                <c:pt idx="9">
                  <c:v>481855.80572546634</c:v>
                </c:pt>
                <c:pt idx="10">
                  <c:v>481855.80572546634</c:v>
                </c:pt>
                <c:pt idx="11">
                  <c:v>481855.80572546634</c:v>
                </c:pt>
                <c:pt idx="12">
                  <c:v>481855.80572546634</c:v>
                </c:pt>
                <c:pt idx="13">
                  <c:v>481855.80572546634</c:v>
                </c:pt>
                <c:pt idx="14">
                  <c:v>473855.80572546634</c:v>
                </c:pt>
                <c:pt idx="15">
                  <c:v>465855.80572546634</c:v>
                </c:pt>
                <c:pt idx="16">
                  <c:v>554474.40763395512</c:v>
                </c:pt>
                <c:pt idx="17">
                  <c:v>554474.40763395512</c:v>
                </c:pt>
                <c:pt idx="18">
                  <c:v>693093.00954244379</c:v>
                </c:pt>
                <c:pt idx="19">
                  <c:v>709093.00954244379</c:v>
                </c:pt>
                <c:pt idx="20">
                  <c:v>709093.00954244379</c:v>
                </c:pt>
                <c:pt idx="21">
                  <c:v>709093.00954244379</c:v>
                </c:pt>
                <c:pt idx="22">
                  <c:v>807711.61145093269</c:v>
                </c:pt>
                <c:pt idx="23">
                  <c:v>861297.19202347915</c:v>
                </c:pt>
                <c:pt idx="24">
                  <c:v>930330.213359421</c:v>
                </c:pt>
                <c:pt idx="25">
                  <c:v>930330.213359421</c:v>
                </c:pt>
                <c:pt idx="26">
                  <c:v>1226186.0190848876</c:v>
                </c:pt>
                <c:pt idx="27">
                  <c:v>1250186.0190848876</c:v>
                </c:pt>
                <c:pt idx="28">
                  <c:v>1250186.0190848876</c:v>
                </c:pt>
                <c:pt idx="29">
                  <c:v>1447423.2229018654</c:v>
                </c:pt>
                <c:pt idx="30">
                  <c:v>1447423.2229018654</c:v>
                </c:pt>
                <c:pt idx="31">
                  <c:v>1447423.2229018654</c:v>
                </c:pt>
                <c:pt idx="32">
                  <c:v>1447423.2229018654</c:v>
                </c:pt>
              </c:numCache>
            </c:numRef>
          </c:val>
          <c:smooth val="0"/>
          <c:extLst>
            <c:ext xmlns:c16="http://schemas.microsoft.com/office/drawing/2014/chart" uri="{C3380CC4-5D6E-409C-BE32-E72D297353CC}">
              <c16:uniqueId val="{00000006-A98F-3446-AF0F-F66C81D2A7A9}"/>
            </c:ext>
          </c:extLst>
        </c:ser>
        <c:ser>
          <c:idx val="0"/>
          <c:order val="2"/>
          <c:tx>
            <c:v>real</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Allowance!$K$5:$K$38</c:f>
              <c:numCache>
                <c:formatCode>General</c:formatCode>
                <c:ptCount val="34"/>
                <c:pt idx="0">
                  <c:v>0</c:v>
                </c:pt>
                <c:pt idx="1">
                  <c:v>27180.627372155304</c:v>
                </c:pt>
                <c:pt idx="2">
                  <c:v>28509.906400782642</c:v>
                </c:pt>
                <c:pt idx="3">
                  <c:v>28809.906400782642</c:v>
                </c:pt>
                <c:pt idx="4">
                  <c:v>32303.82494372363</c:v>
                </c:pt>
                <c:pt idx="5">
                  <c:v>37297.743486664629</c:v>
                </c:pt>
                <c:pt idx="6">
                  <c:v>46085.580572546634</c:v>
                </c:pt>
                <c:pt idx="7">
                  <c:v>50844.13862980128</c:v>
                </c:pt>
                <c:pt idx="8">
                  <c:v>57467.336201369624</c:v>
                </c:pt>
                <c:pt idx="9">
                  <c:v>65890.533772937939</c:v>
                </c:pt>
                <c:pt idx="10">
                  <c:v>72278.370858819952</c:v>
                </c:pt>
                <c:pt idx="11">
                  <c:v>72278.370858819952</c:v>
                </c:pt>
                <c:pt idx="12">
                  <c:v>72278.370858819952</c:v>
                </c:pt>
                <c:pt idx="13">
                  <c:v>72278.370858819952</c:v>
                </c:pt>
                <c:pt idx="14">
                  <c:v>72278.370858819952</c:v>
                </c:pt>
                <c:pt idx="15">
                  <c:v>71078.370858819952</c:v>
                </c:pt>
                <c:pt idx="16">
                  <c:v>69878.370858819952</c:v>
                </c:pt>
                <c:pt idx="17">
                  <c:v>83171.161145093269</c:v>
                </c:pt>
                <c:pt idx="18">
                  <c:v>83171.161145093269</c:v>
                </c:pt>
                <c:pt idx="19">
                  <c:v>103963.95143136657</c:v>
                </c:pt>
                <c:pt idx="20">
                  <c:v>106363.95143136657</c:v>
                </c:pt>
                <c:pt idx="21">
                  <c:v>106363.95143136657</c:v>
                </c:pt>
                <c:pt idx="22">
                  <c:v>106363.95143136657</c:v>
                </c:pt>
                <c:pt idx="23">
                  <c:v>121156.7417176399</c:v>
                </c:pt>
                <c:pt idx="24">
                  <c:v>129194.57880352187</c:v>
                </c:pt>
                <c:pt idx="25">
                  <c:v>139549.53200391313</c:v>
                </c:pt>
                <c:pt idx="26">
                  <c:v>139549.53200391313</c:v>
                </c:pt>
                <c:pt idx="27">
                  <c:v>183927.90286273314</c:v>
                </c:pt>
                <c:pt idx="28">
                  <c:v>187527.90286273314</c:v>
                </c:pt>
                <c:pt idx="29">
                  <c:v>187527.90286273314</c:v>
                </c:pt>
                <c:pt idx="30">
                  <c:v>217113.48343527981</c:v>
                </c:pt>
                <c:pt idx="31">
                  <c:v>217113.48343527981</c:v>
                </c:pt>
                <c:pt idx="32">
                  <c:v>217113.48343527981</c:v>
                </c:pt>
                <c:pt idx="33">
                  <c:v>217113.48343527981</c:v>
                </c:pt>
              </c:numCache>
            </c:numRef>
          </c:val>
          <c:smooth val="0"/>
          <c:extLst>
            <c:ext xmlns:c16="http://schemas.microsoft.com/office/drawing/2014/chart" uri="{C3380CC4-5D6E-409C-BE32-E72D297353CC}">
              <c16:uniqueId val="{00000008-A98F-3446-AF0F-F66C81D2A7A9}"/>
            </c:ext>
          </c:extLst>
        </c:ser>
        <c:dLbls>
          <c:showLegendKey val="0"/>
          <c:showVal val="0"/>
          <c:showCatName val="0"/>
          <c:showSerName val="0"/>
          <c:showPercent val="0"/>
          <c:showBubbleSize val="0"/>
        </c:dLbls>
        <c:marker val="1"/>
        <c:smooth val="0"/>
        <c:axId val="1588717856"/>
        <c:axId val="1588705584"/>
      </c:lineChart>
      <c:catAx>
        <c:axId val="158871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05584"/>
        <c:crosses val="autoZero"/>
        <c:auto val="1"/>
        <c:lblAlgn val="ctr"/>
        <c:lblOffset val="100"/>
        <c:noMultiLvlLbl val="0"/>
      </c:catAx>
      <c:valAx>
        <c:axId val="158870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17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different components of</a:t>
            </a:r>
            <a:r>
              <a:rPr lang="en-GB" baseline="0"/>
              <a:t> the incentive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Allowance!$B$5</c:f>
              <c:strCache>
                <c:ptCount val="1"/>
                <c:pt idx="0">
                  <c:v>MPA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Allowance!$A$5:$A$38</c:f>
              <c:strCache>
                <c:ptCount val="34"/>
                <c:pt idx="0">
                  <c:v>year</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strCache>
            </c:strRef>
          </c:cat>
          <c:val>
            <c:numRef>
              <c:f>Allowance!$B$6:$B$38</c:f>
              <c:numCache>
                <c:formatCode>General</c:formatCode>
                <c:ptCount val="33"/>
                <c:pt idx="0">
                  <c:v>66000</c:v>
                </c:pt>
                <c:pt idx="1">
                  <c:v>66000</c:v>
                </c:pt>
                <c:pt idx="2">
                  <c:v>68000</c:v>
                </c:pt>
                <c:pt idx="3">
                  <c:v>78000</c:v>
                </c:pt>
                <c:pt idx="4">
                  <c:v>98000</c:v>
                </c:pt>
                <c:pt idx="5">
                  <c:v>130000</c:v>
                </c:pt>
                <c:pt idx="6">
                  <c:v>144000</c:v>
                </c:pt>
                <c:pt idx="7">
                  <c:v>166000</c:v>
                </c:pt>
                <c:pt idx="8">
                  <c:v>200000</c:v>
                </c:pt>
                <c:pt idx="9">
                  <c:v>216000</c:v>
                </c:pt>
                <c:pt idx="10">
                  <c:v>216000</c:v>
                </c:pt>
                <c:pt idx="11">
                  <c:v>216000</c:v>
                </c:pt>
                <c:pt idx="12">
                  <c:v>216000</c:v>
                </c:pt>
                <c:pt idx="13">
                  <c:v>216000</c:v>
                </c:pt>
                <c:pt idx="14">
                  <c:v>208000</c:v>
                </c:pt>
                <c:pt idx="15">
                  <c:v>200000</c:v>
                </c:pt>
                <c:pt idx="16">
                  <c:v>200000</c:v>
                </c:pt>
                <c:pt idx="17">
                  <c:v>200000</c:v>
                </c:pt>
                <c:pt idx="18">
                  <c:v>200000</c:v>
                </c:pt>
                <c:pt idx="19">
                  <c:v>216000</c:v>
                </c:pt>
                <c:pt idx="20">
                  <c:v>216000</c:v>
                </c:pt>
                <c:pt idx="21">
                  <c:v>216000</c:v>
                </c:pt>
                <c:pt idx="22">
                  <c:v>216000</c:v>
                </c:pt>
                <c:pt idx="23">
                  <c:v>240000</c:v>
                </c:pt>
                <c:pt idx="24">
                  <c:v>240000</c:v>
                </c:pt>
                <c:pt idx="25">
                  <c:v>240000</c:v>
                </c:pt>
                <c:pt idx="26">
                  <c:v>240000</c:v>
                </c:pt>
                <c:pt idx="27">
                  <c:v>264000</c:v>
                </c:pt>
                <c:pt idx="28">
                  <c:v>264000</c:v>
                </c:pt>
                <c:pt idx="29">
                  <c:v>264000</c:v>
                </c:pt>
                <c:pt idx="30">
                  <c:v>264000</c:v>
                </c:pt>
                <c:pt idx="31">
                  <c:v>264000</c:v>
                </c:pt>
                <c:pt idx="32">
                  <c:v>264000</c:v>
                </c:pt>
              </c:numCache>
            </c:numRef>
          </c:val>
          <c:smooth val="0"/>
          <c:extLst>
            <c:ext xmlns:c16="http://schemas.microsoft.com/office/drawing/2014/chart" uri="{C3380CC4-5D6E-409C-BE32-E72D297353CC}">
              <c16:uniqueId val="{00000000-C26E-604B-B828-F44386546E1C}"/>
            </c:ext>
          </c:extLst>
        </c:ser>
        <c:ser>
          <c:idx val="1"/>
          <c:order val="1"/>
          <c:tx>
            <c:strRef>
              <c:f>Allowance!$C$5</c:f>
              <c:strCache>
                <c:ptCount val="1"/>
                <c:pt idx="0">
                  <c:v>TAW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Allowance!$A$5:$A$38</c:f>
              <c:strCache>
                <c:ptCount val="34"/>
                <c:pt idx="0">
                  <c:v>year</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strCache>
            </c:strRef>
          </c:cat>
          <c:val>
            <c:numRef>
              <c:f>Allowance!$C$6:$C$38</c:f>
              <c:numCache>
                <c:formatCode>General</c:formatCode>
                <c:ptCount val="33"/>
                <c:pt idx="0">
                  <c:v>79000</c:v>
                </c:pt>
                <c:pt idx="1">
                  <c:v>80000</c:v>
                </c:pt>
                <c:pt idx="2">
                  <c:v>82000</c:v>
                </c:pt>
                <c:pt idx="3">
                  <c:v>93500</c:v>
                </c:pt>
                <c:pt idx="4">
                  <c:v>115000</c:v>
                </c:pt>
                <c:pt idx="5">
                  <c:v>150000</c:v>
                </c:pt>
                <c:pt idx="6">
                  <c:v>166000</c:v>
                </c:pt>
                <c:pt idx="7">
                  <c:v>190500</c:v>
                </c:pt>
                <c:pt idx="8">
                  <c:v>227000</c:v>
                </c:pt>
                <c:pt idx="9">
                  <c:v>246000</c:v>
                </c:pt>
                <c:pt idx="10">
                  <c:v>246000</c:v>
                </c:pt>
                <c:pt idx="11">
                  <c:v>246000</c:v>
                </c:pt>
                <c:pt idx="12">
                  <c:v>246000</c:v>
                </c:pt>
                <c:pt idx="13">
                  <c:v>246000</c:v>
                </c:pt>
                <c:pt idx="14">
                  <c:v>238000</c:v>
                </c:pt>
                <c:pt idx="15">
                  <c:v>230000</c:v>
                </c:pt>
                <c:pt idx="16">
                  <c:v>240000</c:v>
                </c:pt>
                <c:pt idx="17">
                  <c:v>240000</c:v>
                </c:pt>
                <c:pt idx="18">
                  <c:v>300000</c:v>
                </c:pt>
                <c:pt idx="19">
                  <c:v>316000</c:v>
                </c:pt>
                <c:pt idx="20">
                  <c:v>316000</c:v>
                </c:pt>
                <c:pt idx="21">
                  <c:v>316000</c:v>
                </c:pt>
                <c:pt idx="22">
                  <c:v>336000</c:v>
                </c:pt>
                <c:pt idx="23">
                  <c:v>366000</c:v>
                </c:pt>
                <c:pt idx="24">
                  <c:v>380000</c:v>
                </c:pt>
                <c:pt idx="25">
                  <c:v>380000</c:v>
                </c:pt>
                <c:pt idx="26">
                  <c:v>440000</c:v>
                </c:pt>
                <c:pt idx="27">
                  <c:v>464000</c:v>
                </c:pt>
                <c:pt idx="28">
                  <c:v>464000</c:v>
                </c:pt>
                <c:pt idx="29">
                  <c:v>504000</c:v>
                </c:pt>
                <c:pt idx="30">
                  <c:v>504000</c:v>
                </c:pt>
                <c:pt idx="31">
                  <c:v>504000</c:v>
                </c:pt>
                <c:pt idx="32">
                  <c:v>504000</c:v>
                </c:pt>
              </c:numCache>
            </c:numRef>
          </c:val>
          <c:smooth val="0"/>
          <c:extLst>
            <c:ext xmlns:c16="http://schemas.microsoft.com/office/drawing/2014/chart" uri="{C3380CC4-5D6E-409C-BE32-E72D297353CC}">
              <c16:uniqueId val="{00000001-C26E-604B-B828-F44386546E1C}"/>
            </c:ext>
          </c:extLst>
        </c:ser>
        <c:ser>
          <c:idx val="2"/>
          <c:order val="2"/>
          <c:tx>
            <c:strRef>
              <c:f>Allowance!$D$5</c:f>
              <c:strCache>
                <c:ptCount val="1"/>
                <c:pt idx="0">
                  <c:v>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Allowance!$A$5:$A$38</c:f>
              <c:strCache>
                <c:ptCount val="34"/>
                <c:pt idx="0">
                  <c:v>year</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strCache>
            </c:strRef>
          </c:cat>
          <c:val>
            <c:numRef>
              <c:f>Allowance!$D$6:$D$38</c:f>
              <c:numCache>
                <c:formatCode>General</c:formatCode>
                <c:ptCount val="33"/>
                <c:pt idx="0">
                  <c:v>13000</c:v>
                </c:pt>
                <c:pt idx="1">
                  <c:v>14000</c:v>
                </c:pt>
                <c:pt idx="2">
                  <c:v>14000</c:v>
                </c:pt>
                <c:pt idx="3">
                  <c:v>15500</c:v>
                </c:pt>
                <c:pt idx="4">
                  <c:v>17000</c:v>
                </c:pt>
                <c:pt idx="5">
                  <c:v>20000</c:v>
                </c:pt>
                <c:pt idx="6">
                  <c:v>22000</c:v>
                </c:pt>
                <c:pt idx="7">
                  <c:v>24500</c:v>
                </c:pt>
                <c:pt idx="8">
                  <c:v>24500</c:v>
                </c:pt>
                <c:pt idx="9">
                  <c:v>30000</c:v>
                </c:pt>
                <c:pt idx="10">
                  <c:v>30000</c:v>
                </c:pt>
                <c:pt idx="11">
                  <c:v>30000</c:v>
                </c:pt>
                <c:pt idx="12">
                  <c:v>30000</c:v>
                </c:pt>
                <c:pt idx="13">
                  <c:v>30000</c:v>
                </c:pt>
                <c:pt idx="14">
                  <c:v>30000</c:v>
                </c:pt>
                <c:pt idx="15">
                  <c:v>30000</c:v>
                </c:pt>
                <c:pt idx="16">
                  <c:v>40000</c:v>
                </c:pt>
                <c:pt idx="17">
                  <c:v>40000</c:v>
                </c:pt>
                <c:pt idx="18">
                  <c:v>50000</c:v>
                </c:pt>
                <c:pt idx="19">
                  <c:v>50000</c:v>
                </c:pt>
                <c:pt idx="20">
                  <c:v>50000</c:v>
                </c:pt>
                <c:pt idx="21">
                  <c:v>50000</c:v>
                </c:pt>
                <c:pt idx="22">
                  <c:v>60000</c:v>
                </c:pt>
                <c:pt idx="23">
                  <c:v>63000</c:v>
                </c:pt>
                <c:pt idx="24">
                  <c:v>70000</c:v>
                </c:pt>
                <c:pt idx="25">
                  <c:v>70000</c:v>
                </c:pt>
                <c:pt idx="26">
                  <c:v>100000</c:v>
                </c:pt>
                <c:pt idx="27">
                  <c:v>100000</c:v>
                </c:pt>
                <c:pt idx="28">
                  <c:v>100000</c:v>
                </c:pt>
                <c:pt idx="29">
                  <c:v>120000</c:v>
                </c:pt>
                <c:pt idx="30">
                  <c:v>120000</c:v>
                </c:pt>
                <c:pt idx="31">
                  <c:v>120000</c:v>
                </c:pt>
                <c:pt idx="32">
                  <c:v>120000</c:v>
                </c:pt>
              </c:numCache>
            </c:numRef>
          </c:val>
          <c:smooth val="0"/>
          <c:extLst>
            <c:ext xmlns:c16="http://schemas.microsoft.com/office/drawing/2014/chart" uri="{C3380CC4-5D6E-409C-BE32-E72D297353CC}">
              <c16:uniqueId val="{00000002-C26E-604B-B828-F44386546E1C}"/>
            </c:ext>
          </c:extLst>
        </c:ser>
        <c:dLbls>
          <c:showLegendKey val="0"/>
          <c:showVal val="0"/>
          <c:showCatName val="0"/>
          <c:showSerName val="0"/>
          <c:showPercent val="0"/>
          <c:showBubbleSize val="0"/>
        </c:dLbls>
        <c:marker val="1"/>
        <c:smooth val="0"/>
        <c:axId val="915875375"/>
        <c:axId val="915823423"/>
      </c:lineChart>
      <c:catAx>
        <c:axId val="91587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23423"/>
        <c:crosses val="autoZero"/>
        <c:auto val="1"/>
        <c:lblAlgn val="ctr"/>
        <c:lblOffset val="100"/>
        <c:noMultiLvlLbl val="0"/>
      </c:catAx>
      <c:valAx>
        <c:axId val="91582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75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Allowance!$G$5</c:f>
              <c:strCache>
                <c:ptCount val="1"/>
                <c:pt idx="0">
                  <c:v>benefit</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Allowance!$A$5:$A$38</c:f>
              <c:strCache>
                <c:ptCount val="34"/>
                <c:pt idx="0">
                  <c:v>year</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strCache>
            </c:strRef>
          </c:cat>
          <c:val>
            <c:numRef>
              <c:f>Allowance!$G$6:$G$38</c:f>
              <c:numCache>
                <c:formatCode>General</c:formatCode>
                <c:ptCount val="33"/>
                <c:pt idx="0">
                  <c:v>181204.18248103536</c:v>
                </c:pt>
                <c:pt idx="1">
                  <c:v>190066.04267188429</c:v>
                </c:pt>
                <c:pt idx="2">
                  <c:v>192066.04267188429</c:v>
                </c:pt>
                <c:pt idx="3">
                  <c:v>215358.83295815755</c:v>
                </c:pt>
                <c:pt idx="4">
                  <c:v>248651.62324443087</c:v>
                </c:pt>
                <c:pt idx="5">
                  <c:v>307237.20381697756</c:v>
                </c:pt>
                <c:pt idx="6">
                  <c:v>338960.9241986752</c:v>
                </c:pt>
                <c:pt idx="7">
                  <c:v>383115.57467579748</c:v>
                </c:pt>
                <c:pt idx="8">
                  <c:v>439270.22515291965</c:v>
                </c:pt>
                <c:pt idx="9">
                  <c:v>481855.80572546634</c:v>
                </c:pt>
                <c:pt idx="10">
                  <c:v>481855.80572546634</c:v>
                </c:pt>
                <c:pt idx="11">
                  <c:v>481855.80572546634</c:v>
                </c:pt>
                <c:pt idx="12">
                  <c:v>481855.80572546634</c:v>
                </c:pt>
                <c:pt idx="13">
                  <c:v>481855.80572546634</c:v>
                </c:pt>
                <c:pt idx="14">
                  <c:v>473855.80572546634</c:v>
                </c:pt>
                <c:pt idx="15">
                  <c:v>465855.80572546634</c:v>
                </c:pt>
                <c:pt idx="16">
                  <c:v>554474.40763395512</c:v>
                </c:pt>
                <c:pt idx="17">
                  <c:v>554474.40763395512</c:v>
                </c:pt>
                <c:pt idx="18">
                  <c:v>693093.00954244379</c:v>
                </c:pt>
                <c:pt idx="19">
                  <c:v>709093.00954244379</c:v>
                </c:pt>
                <c:pt idx="20">
                  <c:v>709093.00954244379</c:v>
                </c:pt>
                <c:pt idx="21">
                  <c:v>709093.00954244379</c:v>
                </c:pt>
                <c:pt idx="22">
                  <c:v>807711.61145093269</c:v>
                </c:pt>
                <c:pt idx="23">
                  <c:v>861297.19202347915</c:v>
                </c:pt>
                <c:pt idx="24">
                  <c:v>930330.213359421</c:v>
                </c:pt>
                <c:pt idx="25">
                  <c:v>930330.213359421</c:v>
                </c:pt>
                <c:pt idx="26">
                  <c:v>1226186.0190848876</c:v>
                </c:pt>
                <c:pt idx="27">
                  <c:v>1250186.0190848876</c:v>
                </c:pt>
                <c:pt idx="28">
                  <c:v>1250186.0190848876</c:v>
                </c:pt>
                <c:pt idx="29">
                  <c:v>1447423.2229018654</c:v>
                </c:pt>
                <c:pt idx="30">
                  <c:v>1447423.2229018654</c:v>
                </c:pt>
                <c:pt idx="31">
                  <c:v>1447423.2229018654</c:v>
                </c:pt>
                <c:pt idx="32">
                  <c:v>1447423.2229018654</c:v>
                </c:pt>
              </c:numCache>
            </c:numRef>
          </c:val>
          <c:smooth val="0"/>
          <c:extLst>
            <c:ext xmlns:c16="http://schemas.microsoft.com/office/drawing/2014/chart" uri="{C3380CC4-5D6E-409C-BE32-E72D297353CC}">
              <c16:uniqueId val="{00000006-5258-B145-B311-CB2908FAFEDF}"/>
            </c:ext>
          </c:extLst>
        </c:ser>
        <c:ser>
          <c:idx val="7"/>
          <c:order val="1"/>
          <c:tx>
            <c:strRef>
              <c:f>Allowance!$H$5</c:f>
              <c:strCache>
                <c:ptCount val="1"/>
                <c:pt idx="0">
                  <c:v>benefit.adj</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Allowance!$A$5:$A$38</c:f>
              <c:strCache>
                <c:ptCount val="34"/>
                <c:pt idx="0">
                  <c:v>year</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strCache>
            </c:strRef>
          </c:cat>
          <c:val>
            <c:numRef>
              <c:f>Allowance!$H$6:$H$38</c:f>
              <c:numCache>
                <c:formatCode>General</c:formatCode>
                <c:ptCount val="33"/>
                <c:pt idx="0">
                  <c:v>481926.01723679621</c:v>
                </c:pt>
                <c:pt idx="1">
                  <c:v>460208.33576727437</c:v>
                </c:pt>
                <c:pt idx="2">
                  <c:v>416629.15980885964</c:v>
                </c:pt>
                <c:pt idx="3">
                  <c:v>427299.27174237609</c:v>
                </c:pt>
                <c:pt idx="4">
                  <c:v>454573.35145234154</c:v>
                </c:pt>
                <c:pt idx="5">
                  <c:v>519859.90493566426</c:v>
                </c:pt>
                <c:pt idx="6">
                  <c:v>527976.51744341932</c:v>
                </c:pt>
                <c:pt idx="7">
                  <c:v>562577.93638149416</c:v>
                </c:pt>
                <c:pt idx="8">
                  <c:v>610097.53493461071</c:v>
                </c:pt>
                <c:pt idx="9">
                  <c:v>652921.14596946654</c:v>
                </c:pt>
                <c:pt idx="10">
                  <c:v>673924.20381184097</c:v>
                </c:pt>
                <c:pt idx="11">
                  <c:v>695318.62298047089</c:v>
                </c:pt>
                <c:pt idx="12">
                  <c:v>706533.43948015594</c:v>
                </c:pt>
                <c:pt idx="13">
                  <c:v>730084.55412949447</c:v>
                </c:pt>
                <c:pt idx="14">
                  <c:v>733522.91907966929</c:v>
                </c:pt>
                <c:pt idx="15">
                  <c:v>721139.01815087674</c:v>
                </c:pt>
                <c:pt idx="16">
                  <c:v>849118.54155276436</c:v>
                </c:pt>
                <c:pt idx="17">
                  <c:v>835051.818725836</c:v>
                </c:pt>
                <c:pt idx="18">
                  <c:v>1031388.407057208</c:v>
                </c:pt>
                <c:pt idx="19">
                  <c:v>1018811.7953196032</c:v>
                </c:pt>
                <c:pt idx="20">
                  <c:v>1012990.0136320626</c:v>
                </c:pt>
                <c:pt idx="21">
                  <c:v>987594.72081120312</c:v>
                </c:pt>
                <c:pt idx="22">
                  <c:v>1065582.6008587503</c:v>
                </c:pt>
                <c:pt idx="23">
                  <c:v>1097193.8751891453</c:v>
                </c:pt>
                <c:pt idx="24">
                  <c:v>1127672.9858902071</c:v>
                </c:pt>
                <c:pt idx="25">
                  <c:v>1068117.3517329746</c:v>
                </c:pt>
                <c:pt idx="26">
                  <c:v>1353406.20208045</c:v>
                </c:pt>
                <c:pt idx="27">
                  <c:v>1341401.3080309953</c:v>
                </c:pt>
                <c:pt idx="28">
                  <c:v>1321549.703049564</c:v>
                </c:pt>
                <c:pt idx="29">
                  <c:v>1489118.5420801085</c:v>
                </c:pt>
                <c:pt idx="30">
                  <c:v>1440222.1123401646</c:v>
                </c:pt>
                <c:pt idx="31">
                  <c:v>1450323.8706431517</c:v>
                </c:pt>
                <c:pt idx="32">
                  <c:v>1409370.2267788367</c:v>
                </c:pt>
              </c:numCache>
            </c:numRef>
          </c:val>
          <c:smooth val="0"/>
          <c:extLst>
            <c:ext xmlns:c16="http://schemas.microsoft.com/office/drawing/2014/chart" uri="{C3380CC4-5D6E-409C-BE32-E72D297353CC}">
              <c16:uniqueId val="{00000007-5258-B145-B311-CB2908FAFEDF}"/>
            </c:ext>
          </c:extLst>
        </c:ser>
        <c:ser>
          <c:idx val="8"/>
          <c:order val="2"/>
          <c:tx>
            <c:strRef>
              <c:f>Allowance!$I$5</c:f>
              <c:strCache>
                <c:ptCount val="1"/>
                <c:pt idx="0">
                  <c:v>TFR</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Allowance!$A$5:$A$38</c:f>
              <c:strCache>
                <c:ptCount val="34"/>
                <c:pt idx="0">
                  <c:v>year</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strCache>
            </c:strRef>
          </c:cat>
          <c:val>
            <c:numRef>
              <c:f>Allowance!$I$6:$I$38</c:f>
              <c:numCache>
                <c:formatCode>General</c:formatCode>
                <c:ptCount val="33"/>
                <c:pt idx="0">
                  <c:v>1296</c:v>
                </c:pt>
                <c:pt idx="1">
                  <c:v>1272</c:v>
                </c:pt>
                <c:pt idx="2">
                  <c:v>1281</c:v>
                </c:pt>
                <c:pt idx="3">
                  <c:v>1347</c:v>
                </c:pt>
                <c:pt idx="4">
                  <c:v>1342</c:v>
                </c:pt>
                <c:pt idx="5">
                  <c:v>1355</c:v>
                </c:pt>
                <c:pt idx="6">
                  <c:v>1295</c:v>
                </c:pt>
                <c:pt idx="7">
                  <c:v>1191</c:v>
                </c:pt>
                <c:pt idx="8">
                  <c:v>1127</c:v>
                </c:pt>
                <c:pt idx="9">
                  <c:v>1016</c:v>
                </c:pt>
                <c:pt idx="10">
                  <c:v>981</c:v>
                </c:pt>
                <c:pt idx="11">
                  <c:v>1032</c:v>
                </c:pt>
                <c:pt idx="12">
                  <c:v>931</c:v>
                </c:pt>
                <c:pt idx="13">
                  <c:v>941</c:v>
                </c:pt>
                <c:pt idx="14">
                  <c:v>901</c:v>
                </c:pt>
                <c:pt idx="15">
                  <c:v>922</c:v>
                </c:pt>
                <c:pt idx="16">
                  <c:v>959</c:v>
                </c:pt>
                <c:pt idx="17">
                  <c:v>984</c:v>
                </c:pt>
                <c:pt idx="18">
                  <c:v>1028</c:v>
                </c:pt>
                <c:pt idx="19">
                  <c:v>1064</c:v>
                </c:pt>
                <c:pt idx="20">
                  <c:v>1055</c:v>
                </c:pt>
                <c:pt idx="21">
                  <c:v>1127</c:v>
                </c:pt>
                <c:pt idx="22">
                  <c:v>1204</c:v>
                </c:pt>
                <c:pt idx="23">
                  <c:v>1285</c:v>
                </c:pt>
                <c:pt idx="24">
                  <c:v>1125</c:v>
                </c:pt>
                <c:pt idx="25">
                  <c:v>1235</c:v>
                </c:pt>
                <c:pt idx="26">
                  <c:v>1196</c:v>
                </c:pt>
                <c:pt idx="27">
                  <c:v>1205</c:v>
                </c:pt>
                <c:pt idx="28">
                  <c:v>1128</c:v>
                </c:pt>
                <c:pt idx="29">
                  <c:v>1080</c:v>
                </c:pt>
                <c:pt idx="30">
                  <c:v>1064</c:v>
                </c:pt>
                <c:pt idx="31">
                  <c:v>883</c:v>
                </c:pt>
                <c:pt idx="32">
                  <c:v>774</c:v>
                </c:pt>
              </c:numCache>
            </c:numRef>
          </c:val>
          <c:smooth val="0"/>
          <c:extLst>
            <c:ext xmlns:c16="http://schemas.microsoft.com/office/drawing/2014/chart" uri="{C3380CC4-5D6E-409C-BE32-E72D297353CC}">
              <c16:uniqueId val="{00000008-5258-B145-B311-CB2908FAFEDF}"/>
            </c:ext>
          </c:extLst>
        </c:ser>
        <c:ser>
          <c:idx val="10"/>
          <c:order val="3"/>
          <c:tx>
            <c:strRef>
              <c:f>Allowance!$K$5</c:f>
              <c:strCache>
                <c:ptCount val="1"/>
                <c:pt idx="0">
                  <c:v>benefit.real</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Allowance!$A$5:$A$38</c:f>
              <c:strCache>
                <c:ptCount val="34"/>
                <c:pt idx="0">
                  <c:v>year</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strCache>
            </c:strRef>
          </c:cat>
          <c:val>
            <c:numRef>
              <c:f>Allowance!$K$6:$K$38</c:f>
              <c:numCache>
                <c:formatCode>General</c:formatCode>
                <c:ptCount val="33"/>
                <c:pt idx="0">
                  <c:v>27180.627372155304</c:v>
                </c:pt>
                <c:pt idx="1">
                  <c:v>28509.906400782642</c:v>
                </c:pt>
                <c:pt idx="2">
                  <c:v>28809.906400782642</c:v>
                </c:pt>
                <c:pt idx="3">
                  <c:v>32303.82494372363</c:v>
                </c:pt>
                <c:pt idx="4">
                  <c:v>37297.743486664629</c:v>
                </c:pt>
                <c:pt idx="5">
                  <c:v>46085.580572546634</c:v>
                </c:pt>
                <c:pt idx="6">
                  <c:v>50844.13862980128</c:v>
                </c:pt>
                <c:pt idx="7">
                  <c:v>57467.336201369624</c:v>
                </c:pt>
                <c:pt idx="8">
                  <c:v>65890.533772937939</c:v>
                </c:pt>
                <c:pt idx="9">
                  <c:v>72278.370858819952</c:v>
                </c:pt>
                <c:pt idx="10">
                  <c:v>72278.370858819952</c:v>
                </c:pt>
                <c:pt idx="11">
                  <c:v>72278.370858819952</c:v>
                </c:pt>
                <c:pt idx="12">
                  <c:v>72278.370858819952</c:v>
                </c:pt>
                <c:pt idx="13">
                  <c:v>72278.370858819952</c:v>
                </c:pt>
                <c:pt idx="14">
                  <c:v>71078.370858819952</c:v>
                </c:pt>
                <c:pt idx="15">
                  <c:v>69878.370858819952</c:v>
                </c:pt>
                <c:pt idx="16">
                  <c:v>83171.161145093269</c:v>
                </c:pt>
                <c:pt idx="17">
                  <c:v>83171.161145093269</c:v>
                </c:pt>
                <c:pt idx="18">
                  <c:v>103963.95143136657</c:v>
                </c:pt>
                <c:pt idx="19">
                  <c:v>106363.95143136657</c:v>
                </c:pt>
                <c:pt idx="20">
                  <c:v>106363.95143136657</c:v>
                </c:pt>
                <c:pt idx="21">
                  <c:v>106363.95143136657</c:v>
                </c:pt>
                <c:pt idx="22">
                  <c:v>121156.7417176399</c:v>
                </c:pt>
                <c:pt idx="23">
                  <c:v>129194.57880352187</c:v>
                </c:pt>
                <c:pt idx="24">
                  <c:v>139549.53200391313</c:v>
                </c:pt>
                <c:pt idx="25">
                  <c:v>139549.53200391313</c:v>
                </c:pt>
                <c:pt idx="26">
                  <c:v>183927.90286273314</c:v>
                </c:pt>
                <c:pt idx="27">
                  <c:v>187527.90286273314</c:v>
                </c:pt>
                <c:pt idx="28">
                  <c:v>187527.90286273314</c:v>
                </c:pt>
                <c:pt idx="29">
                  <c:v>217113.48343527981</c:v>
                </c:pt>
                <c:pt idx="30">
                  <c:v>217113.48343527981</c:v>
                </c:pt>
                <c:pt idx="31">
                  <c:v>217113.48343527981</c:v>
                </c:pt>
                <c:pt idx="32">
                  <c:v>217113.48343527981</c:v>
                </c:pt>
              </c:numCache>
            </c:numRef>
          </c:val>
          <c:smooth val="0"/>
          <c:extLst>
            <c:ext xmlns:c16="http://schemas.microsoft.com/office/drawing/2014/chart" uri="{C3380CC4-5D6E-409C-BE32-E72D297353CC}">
              <c16:uniqueId val="{0000000A-5258-B145-B311-CB2908FAFEDF}"/>
            </c:ext>
          </c:extLst>
        </c:ser>
        <c:dLbls>
          <c:showLegendKey val="0"/>
          <c:showVal val="0"/>
          <c:showCatName val="0"/>
          <c:showSerName val="0"/>
          <c:showPercent val="0"/>
          <c:showBubbleSize val="0"/>
        </c:dLbls>
        <c:marker val="1"/>
        <c:smooth val="0"/>
        <c:axId val="1587880352"/>
        <c:axId val="1097569023"/>
      </c:lineChart>
      <c:catAx>
        <c:axId val="158788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569023"/>
        <c:crosses val="autoZero"/>
        <c:auto val="1"/>
        <c:lblAlgn val="ctr"/>
        <c:lblOffset val="100"/>
        <c:noMultiLvlLbl val="0"/>
      </c:catAx>
      <c:valAx>
        <c:axId val="109756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880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Fertility Rate of The Eight Selected Low Fertility Economies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'T03-08'!$K$10</c:f>
              <c:strCache>
                <c:ptCount val="1"/>
                <c:pt idx="0">
                  <c:v>Hong Kong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'T03-08'!$J$11:$J$41</c:f>
              <c:numCache>
                <c:formatCode>General</c:formatCode>
                <c:ptCount val="31"/>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numCache>
            </c:numRef>
          </c:cat>
          <c:val>
            <c:numRef>
              <c:f>'T03-08'!$K$11:$K$41</c:f>
              <c:numCache>
                <c:formatCode>###\ ##0</c:formatCode>
                <c:ptCount val="31"/>
                <c:pt idx="0">
                  <c:v>1367</c:v>
                </c:pt>
                <c:pt idx="1">
                  <c:v>1311</c:v>
                </c:pt>
                <c:pt idx="2">
                  <c:v>1400</c:v>
                </c:pt>
                <c:pt idx="3">
                  <c:v>1296</c:v>
                </c:pt>
                <c:pt idx="4">
                  <c:v>1272</c:v>
                </c:pt>
                <c:pt idx="5">
                  <c:v>1281</c:v>
                </c:pt>
                <c:pt idx="6">
                  <c:v>1347</c:v>
                </c:pt>
                <c:pt idx="7">
                  <c:v>1342</c:v>
                </c:pt>
                <c:pt idx="8">
                  <c:v>1355</c:v>
                </c:pt>
                <c:pt idx="9">
                  <c:v>1295</c:v>
                </c:pt>
                <c:pt idx="10">
                  <c:v>1191</c:v>
                </c:pt>
                <c:pt idx="11">
                  <c:v>1127</c:v>
                </c:pt>
                <c:pt idx="12">
                  <c:v>1016</c:v>
                </c:pt>
                <c:pt idx="13">
                  <c:v>981</c:v>
                </c:pt>
                <c:pt idx="14">
                  <c:v>1032</c:v>
                </c:pt>
                <c:pt idx="15">
                  <c:v>931</c:v>
                </c:pt>
                <c:pt idx="16">
                  <c:v>941</c:v>
                </c:pt>
                <c:pt idx="17">
                  <c:v>901</c:v>
                </c:pt>
                <c:pt idx="18">
                  <c:v>922</c:v>
                </c:pt>
                <c:pt idx="19">
                  <c:v>959</c:v>
                </c:pt>
                <c:pt idx="20">
                  <c:v>984</c:v>
                </c:pt>
                <c:pt idx="21">
                  <c:v>1028</c:v>
                </c:pt>
                <c:pt idx="22">
                  <c:v>1064</c:v>
                </c:pt>
                <c:pt idx="23">
                  <c:v>1055</c:v>
                </c:pt>
                <c:pt idx="24">
                  <c:v>1127</c:v>
                </c:pt>
                <c:pt idx="25">
                  <c:v>1204</c:v>
                </c:pt>
                <c:pt idx="26">
                  <c:v>1285</c:v>
                </c:pt>
                <c:pt idx="27">
                  <c:v>1125</c:v>
                </c:pt>
                <c:pt idx="28">
                  <c:v>1235</c:v>
                </c:pt>
                <c:pt idx="29">
                  <c:v>1196</c:v>
                </c:pt>
                <c:pt idx="30">
                  <c:v>1205</c:v>
                </c:pt>
              </c:numCache>
            </c:numRef>
          </c:val>
          <c:smooth val="0"/>
          <c:extLst>
            <c:ext xmlns:c16="http://schemas.microsoft.com/office/drawing/2014/chart" uri="{C3380CC4-5D6E-409C-BE32-E72D297353CC}">
              <c16:uniqueId val="{00000001-B1EE-F648-8D1D-7CE7D1AE6B76}"/>
            </c:ext>
          </c:extLst>
        </c:ser>
        <c:ser>
          <c:idx val="2"/>
          <c:order val="1"/>
          <c:tx>
            <c:strRef>
              <c:f>'T03-08'!$L$10</c:f>
              <c:strCache>
                <c:ptCount val="1"/>
                <c:pt idx="0">
                  <c:v>Japan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'T03-08'!$J$11:$J$41</c:f>
              <c:numCache>
                <c:formatCode>General</c:formatCode>
                <c:ptCount val="31"/>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numCache>
            </c:numRef>
          </c:cat>
          <c:val>
            <c:numRef>
              <c:f>'T03-08'!$L$11:$L$41</c:f>
              <c:numCache>
                <c:formatCode>###\ ##0</c:formatCode>
                <c:ptCount val="31"/>
                <c:pt idx="0">
                  <c:v>1720</c:v>
                </c:pt>
                <c:pt idx="1">
                  <c:v>1690</c:v>
                </c:pt>
                <c:pt idx="2">
                  <c:v>1660</c:v>
                </c:pt>
                <c:pt idx="3">
                  <c:v>1570</c:v>
                </c:pt>
                <c:pt idx="4">
                  <c:v>1540</c:v>
                </c:pt>
                <c:pt idx="5">
                  <c:v>1530</c:v>
                </c:pt>
                <c:pt idx="6">
                  <c:v>1500</c:v>
                </c:pt>
                <c:pt idx="7">
                  <c:v>1460</c:v>
                </c:pt>
                <c:pt idx="8">
                  <c:v>1500</c:v>
                </c:pt>
                <c:pt idx="9">
                  <c:v>1420</c:v>
                </c:pt>
                <c:pt idx="10">
                  <c:v>1430</c:v>
                </c:pt>
                <c:pt idx="11">
                  <c:v>1390</c:v>
                </c:pt>
                <c:pt idx="12">
                  <c:v>1380</c:v>
                </c:pt>
                <c:pt idx="13">
                  <c:v>1340</c:v>
                </c:pt>
                <c:pt idx="14">
                  <c:v>1360</c:v>
                </c:pt>
                <c:pt idx="15">
                  <c:v>1330</c:v>
                </c:pt>
                <c:pt idx="16">
                  <c:v>1320</c:v>
                </c:pt>
                <c:pt idx="17">
                  <c:v>1290</c:v>
                </c:pt>
                <c:pt idx="18">
                  <c:v>1290</c:v>
                </c:pt>
                <c:pt idx="19">
                  <c:v>1260</c:v>
                </c:pt>
                <c:pt idx="20">
                  <c:v>1320</c:v>
                </c:pt>
                <c:pt idx="21">
                  <c:v>1340</c:v>
                </c:pt>
                <c:pt idx="22">
                  <c:v>1370</c:v>
                </c:pt>
                <c:pt idx="23">
                  <c:v>1370</c:v>
                </c:pt>
                <c:pt idx="24">
                  <c:v>1390</c:v>
                </c:pt>
                <c:pt idx="25">
                  <c:v>1390</c:v>
                </c:pt>
                <c:pt idx="26">
                  <c:v>1410</c:v>
                </c:pt>
                <c:pt idx="27">
                  <c:v>1430</c:v>
                </c:pt>
                <c:pt idx="28">
                  <c:v>1420</c:v>
                </c:pt>
                <c:pt idx="29">
                  <c:v>1460</c:v>
                </c:pt>
                <c:pt idx="30">
                  <c:v>1440</c:v>
                </c:pt>
              </c:numCache>
            </c:numRef>
          </c:val>
          <c:smooth val="0"/>
          <c:extLst>
            <c:ext xmlns:c16="http://schemas.microsoft.com/office/drawing/2014/chart" uri="{C3380CC4-5D6E-409C-BE32-E72D297353CC}">
              <c16:uniqueId val="{00000002-B1EE-F648-8D1D-7CE7D1AE6B76}"/>
            </c:ext>
          </c:extLst>
        </c:ser>
        <c:ser>
          <c:idx val="3"/>
          <c:order val="2"/>
          <c:tx>
            <c:strRef>
              <c:f>'T03-08'!$M$10</c:f>
              <c:strCache>
                <c:ptCount val="1"/>
                <c:pt idx="0">
                  <c:v>Korea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'T03-08'!$J$11:$J$41</c:f>
              <c:numCache>
                <c:formatCode>General</c:formatCode>
                <c:ptCount val="31"/>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numCache>
            </c:numRef>
          </c:cat>
          <c:val>
            <c:numRef>
              <c:f>'T03-08'!$M$11:$M$41</c:f>
              <c:numCache>
                <c:formatCode>###\ ##0</c:formatCode>
                <c:ptCount val="31"/>
                <c:pt idx="0">
                  <c:v>1580</c:v>
                </c:pt>
                <c:pt idx="1">
                  <c:v>1530</c:v>
                </c:pt>
                <c:pt idx="2">
                  <c:v>1550</c:v>
                </c:pt>
                <c:pt idx="3">
                  <c:v>1560</c:v>
                </c:pt>
                <c:pt idx="4">
                  <c:v>1570</c:v>
                </c:pt>
                <c:pt idx="5">
                  <c:v>1710</c:v>
                </c:pt>
                <c:pt idx="6">
                  <c:v>1760</c:v>
                </c:pt>
                <c:pt idx="7">
                  <c:v>1650</c:v>
                </c:pt>
                <c:pt idx="8">
                  <c:v>1660</c:v>
                </c:pt>
                <c:pt idx="9">
                  <c:v>1630</c:v>
                </c:pt>
                <c:pt idx="10">
                  <c:v>1570</c:v>
                </c:pt>
                <c:pt idx="11">
                  <c:v>1520</c:v>
                </c:pt>
                <c:pt idx="12">
                  <c:v>1450</c:v>
                </c:pt>
                <c:pt idx="13">
                  <c:v>1410</c:v>
                </c:pt>
                <c:pt idx="14">
                  <c:v>1470</c:v>
                </c:pt>
                <c:pt idx="15">
                  <c:v>1300</c:v>
                </c:pt>
                <c:pt idx="16">
                  <c:v>1170</c:v>
                </c:pt>
                <c:pt idx="17">
                  <c:v>1180</c:v>
                </c:pt>
                <c:pt idx="18">
                  <c:v>1150</c:v>
                </c:pt>
                <c:pt idx="19">
                  <c:v>1080</c:v>
                </c:pt>
                <c:pt idx="20">
                  <c:v>1120</c:v>
                </c:pt>
                <c:pt idx="21">
                  <c:v>1250</c:v>
                </c:pt>
                <c:pt idx="22">
                  <c:v>1190</c:v>
                </c:pt>
                <c:pt idx="23">
                  <c:v>1150</c:v>
                </c:pt>
                <c:pt idx="24">
                  <c:v>1230</c:v>
                </c:pt>
                <c:pt idx="25">
                  <c:v>1240</c:v>
                </c:pt>
                <c:pt idx="26">
                  <c:v>1300</c:v>
                </c:pt>
                <c:pt idx="27">
                  <c:v>1190</c:v>
                </c:pt>
                <c:pt idx="28">
                  <c:v>1210</c:v>
                </c:pt>
                <c:pt idx="29">
                  <c:v>1240</c:v>
                </c:pt>
                <c:pt idx="30">
                  <c:v>1170</c:v>
                </c:pt>
              </c:numCache>
            </c:numRef>
          </c:val>
          <c:smooth val="0"/>
          <c:extLst>
            <c:ext xmlns:c16="http://schemas.microsoft.com/office/drawing/2014/chart" uri="{C3380CC4-5D6E-409C-BE32-E72D297353CC}">
              <c16:uniqueId val="{00000003-B1EE-F648-8D1D-7CE7D1AE6B76}"/>
            </c:ext>
          </c:extLst>
        </c:ser>
        <c:ser>
          <c:idx val="4"/>
          <c:order val="3"/>
          <c:tx>
            <c:strRef>
              <c:f>'T03-08'!$N$10</c:f>
              <c:strCache>
                <c:ptCount val="1"/>
                <c:pt idx="0">
                  <c:v>Singapore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'T03-08'!$J$11:$J$41</c:f>
              <c:numCache>
                <c:formatCode>General</c:formatCode>
                <c:ptCount val="31"/>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numCache>
            </c:numRef>
          </c:cat>
          <c:val>
            <c:numRef>
              <c:f>'T03-08'!$N$11:$N$41</c:f>
              <c:numCache>
                <c:formatCode>###\ ##0</c:formatCode>
                <c:ptCount val="31"/>
                <c:pt idx="0">
                  <c:v>1430</c:v>
                </c:pt>
                <c:pt idx="1">
                  <c:v>1620</c:v>
                </c:pt>
                <c:pt idx="2">
                  <c:v>1960</c:v>
                </c:pt>
                <c:pt idx="3">
                  <c:v>1750</c:v>
                </c:pt>
                <c:pt idx="4">
                  <c:v>1830</c:v>
                </c:pt>
                <c:pt idx="5">
                  <c:v>1730</c:v>
                </c:pt>
                <c:pt idx="6">
                  <c:v>1720</c:v>
                </c:pt>
                <c:pt idx="7">
                  <c:v>1740</c:v>
                </c:pt>
                <c:pt idx="8">
                  <c:v>1710</c:v>
                </c:pt>
                <c:pt idx="9">
                  <c:v>1670</c:v>
                </c:pt>
                <c:pt idx="10">
                  <c:v>1660</c:v>
                </c:pt>
                <c:pt idx="11">
                  <c:v>1610</c:v>
                </c:pt>
                <c:pt idx="12">
                  <c:v>1480</c:v>
                </c:pt>
                <c:pt idx="13">
                  <c:v>1470</c:v>
                </c:pt>
                <c:pt idx="14">
                  <c:v>1600</c:v>
                </c:pt>
                <c:pt idx="15">
                  <c:v>1410</c:v>
                </c:pt>
                <c:pt idx="16">
                  <c:v>1370</c:v>
                </c:pt>
                <c:pt idx="17">
                  <c:v>1270</c:v>
                </c:pt>
                <c:pt idx="18">
                  <c:v>1260</c:v>
                </c:pt>
                <c:pt idx="19">
                  <c:v>1260</c:v>
                </c:pt>
                <c:pt idx="20">
                  <c:v>1280</c:v>
                </c:pt>
                <c:pt idx="21">
                  <c:v>1290</c:v>
                </c:pt>
                <c:pt idx="22">
                  <c:v>1280</c:v>
                </c:pt>
                <c:pt idx="23">
                  <c:v>1220</c:v>
                </c:pt>
                <c:pt idx="24">
                  <c:v>1150</c:v>
                </c:pt>
                <c:pt idx="25">
                  <c:v>1200</c:v>
                </c:pt>
                <c:pt idx="26">
                  <c:v>1290</c:v>
                </c:pt>
                <c:pt idx="27">
                  <c:v>1190</c:v>
                </c:pt>
                <c:pt idx="28">
                  <c:v>1250</c:v>
                </c:pt>
                <c:pt idx="29">
                  <c:v>1240</c:v>
                </c:pt>
                <c:pt idx="30">
                  <c:v>1200</c:v>
                </c:pt>
              </c:numCache>
            </c:numRef>
          </c:val>
          <c:smooth val="0"/>
          <c:extLst>
            <c:ext xmlns:c16="http://schemas.microsoft.com/office/drawing/2014/chart" uri="{C3380CC4-5D6E-409C-BE32-E72D297353CC}">
              <c16:uniqueId val="{00000004-B1EE-F648-8D1D-7CE7D1AE6B76}"/>
            </c:ext>
          </c:extLst>
        </c:ser>
        <c:ser>
          <c:idx val="5"/>
          <c:order val="4"/>
          <c:tx>
            <c:strRef>
              <c:f>'T03-08'!$O$10</c:f>
              <c:strCache>
                <c:ptCount val="1"/>
                <c:pt idx="0">
                  <c:v>Netherlands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'T03-08'!$J$11:$J$41</c:f>
              <c:numCache>
                <c:formatCode>General</c:formatCode>
                <c:ptCount val="31"/>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numCache>
            </c:numRef>
          </c:cat>
          <c:val>
            <c:numRef>
              <c:f>'T03-08'!$O$11:$O$41</c:f>
              <c:numCache>
                <c:formatCode>###\ ##0</c:formatCode>
                <c:ptCount val="31"/>
                <c:pt idx="0">
                  <c:v>1550</c:v>
                </c:pt>
                <c:pt idx="1">
                  <c:v>1560</c:v>
                </c:pt>
                <c:pt idx="2">
                  <c:v>1550</c:v>
                </c:pt>
                <c:pt idx="3">
                  <c:v>1550</c:v>
                </c:pt>
                <c:pt idx="4">
                  <c:v>1620</c:v>
                </c:pt>
                <c:pt idx="5">
                  <c:v>1610</c:v>
                </c:pt>
                <c:pt idx="6">
                  <c:v>1590</c:v>
                </c:pt>
                <c:pt idx="7">
                  <c:v>1570</c:v>
                </c:pt>
                <c:pt idx="8">
                  <c:v>1570</c:v>
                </c:pt>
                <c:pt idx="9">
                  <c:v>1530</c:v>
                </c:pt>
                <c:pt idx="10">
                  <c:v>1530</c:v>
                </c:pt>
                <c:pt idx="11">
                  <c:v>1560</c:v>
                </c:pt>
                <c:pt idx="12">
                  <c:v>1630</c:v>
                </c:pt>
                <c:pt idx="13">
                  <c:v>1650</c:v>
                </c:pt>
                <c:pt idx="14">
                  <c:v>1720</c:v>
                </c:pt>
                <c:pt idx="15">
                  <c:v>1710</c:v>
                </c:pt>
                <c:pt idx="16">
                  <c:v>1730</c:v>
                </c:pt>
                <c:pt idx="17">
                  <c:v>1750</c:v>
                </c:pt>
                <c:pt idx="18">
                  <c:v>1730</c:v>
                </c:pt>
                <c:pt idx="19">
                  <c:v>1710</c:v>
                </c:pt>
                <c:pt idx="20">
                  <c:v>1720</c:v>
                </c:pt>
                <c:pt idx="21">
                  <c:v>1720</c:v>
                </c:pt>
                <c:pt idx="22">
                  <c:v>1770</c:v>
                </c:pt>
                <c:pt idx="23">
                  <c:v>1790</c:v>
                </c:pt>
                <c:pt idx="24">
                  <c:v>1800</c:v>
                </c:pt>
                <c:pt idx="25">
                  <c:v>1760</c:v>
                </c:pt>
                <c:pt idx="26">
                  <c:v>1720</c:v>
                </c:pt>
                <c:pt idx="27">
                  <c:v>1680</c:v>
                </c:pt>
                <c:pt idx="28">
                  <c:v>1710</c:v>
                </c:pt>
                <c:pt idx="29">
                  <c:v>1660</c:v>
                </c:pt>
                <c:pt idx="30">
                  <c:v>1660</c:v>
                </c:pt>
              </c:numCache>
            </c:numRef>
          </c:val>
          <c:smooth val="0"/>
          <c:extLst>
            <c:ext xmlns:c16="http://schemas.microsoft.com/office/drawing/2014/chart" uri="{C3380CC4-5D6E-409C-BE32-E72D297353CC}">
              <c16:uniqueId val="{00000005-B1EE-F648-8D1D-7CE7D1AE6B76}"/>
            </c:ext>
          </c:extLst>
        </c:ser>
        <c:ser>
          <c:idx val="6"/>
          <c:order val="5"/>
          <c:tx>
            <c:strRef>
              <c:f>'T03-08'!$P$10</c:f>
              <c:strCache>
                <c:ptCount val="1"/>
                <c:pt idx="0">
                  <c:v>Sweden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'T03-08'!$J$11:$J$41</c:f>
              <c:numCache>
                <c:formatCode>General</c:formatCode>
                <c:ptCount val="31"/>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numCache>
            </c:numRef>
          </c:cat>
          <c:val>
            <c:numRef>
              <c:f>'T03-08'!$P$11:$P$41</c:f>
              <c:numCache>
                <c:formatCode>###\ ##0</c:formatCode>
                <c:ptCount val="31"/>
                <c:pt idx="0">
                  <c:v>1800</c:v>
                </c:pt>
                <c:pt idx="1">
                  <c:v>1840</c:v>
                </c:pt>
                <c:pt idx="2">
                  <c:v>1960</c:v>
                </c:pt>
                <c:pt idx="3">
                  <c:v>2020</c:v>
                </c:pt>
                <c:pt idx="4">
                  <c:v>2140</c:v>
                </c:pt>
                <c:pt idx="5">
                  <c:v>2110</c:v>
                </c:pt>
                <c:pt idx="6">
                  <c:v>2070</c:v>
                </c:pt>
                <c:pt idx="7">
                  <c:v>1980</c:v>
                </c:pt>
                <c:pt idx="8">
                  <c:v>1880</c:v>
                </c:pt>
                <c:pt idx="9">
                  <c:v>1730</c:v>
                </c:pt>
                <c:pt idx="10">
                  <c:v>1600</c:v>
                </c:pt>
                <c:pt idx="11">
                  <c:v>1530</c:v>
                </c:pt>
                <c:pt idx="12">
                  <c:v>1520</c:v>
                </c:pt>
                <c:pt idx="13">
                  <c:v>1510</c:v>
                </c:pt>
                <c:pt idx="14">
                  <c:v>1550</c:v>
                </c:pt>
                <c:pt idx="15">
                  <c:v>1570</c:v>
                </c:pt>
                <c:pt idx="16">
                  <c:v>1650</c:v>
                </c:pt>
                <c:pt idx="17">
                  <c:v>1710</c:v>
                </c:pt>
                <c:pt idx="18">
                  <c:v>1750</c:v>
                </c:pt>
                <c:pt idx="19">
                  <c:v>1770</c:v>
                </c:pt>
                <c:pt idx="20">
                  <c:v>1860</c:v>
                </c:pt>
                <c:pt idx="21">
                  <c:v>1880</c:v>
                </c:pt>
                <c:pt idx="22">
                  <c:v>1910</c:v>
                </c:pt>
                <c:pt idx="23">
                  <c:v>1940</c:v>
                </c:pt>
                <c:pt idx="24">
                  <c:v>1980</c:v>
                </c:pt>
                <c:pt idx="25">
                  <c:v>1900</c:v>
                </c:pt>
                <c:pt idx="26">
                  <c:v>1910</c:v>
                </c:pt>
                <c:pt idx="27">
                  <c:v>1890</c:v>
                </c:pt>
                <c:pt idx="28">
                  <c:v>1880</c:v>
                </c:pt>
                <c:pt idx="29">
                  <c:v>1850</c:v>
                </c:pt>
                <c:pt idx="30">
                  <c:v>1850</c:v>
                </c:pt>
              </c:numCache>
            </c:numRef>
          </c:val>
          <c:smooth val="0"/>
          <c:extLst>
            <c:ext xmlns:c16="http://schemas.microsoft.com/office/drawing/2014/chart" uri="{C3380CC4-5D6E-409C-BE32-E72D297353CC}">
              <c16:uniqueId val="{00000006-B1EE-F648-8D1D-7CE7D1AE6B76}"/>
            </c:ext>
          </c:extLst>
        </c:ser>
        <c:ser>
          <c:idx val="7"/>
          <c:order val="6"/>
          <c:tx>
            <c:strRef>
              <c:f>'T03-08'!$Q$10</c:f>
              <c:strCache>
                <c:ptCount val="1"/>
                <c:pt idx="0">
                  <c:v>United Kingdom</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'T03-08'!$J$11:$J$41</c:f>
              <c:numCache>
                <c:formatCode>General</c:formatCode>
                <c:ptCount val="31"/>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numCache>
            </c:numRef>
          </c:cat>
          <c:val>
            <c:numRef>
              <c:f>'T03-08'!$Q$11:$Q$41</c:f>
              <c:numCache>
                <c:formatCode>###\ ##0</c:formatCode>
                <c:ptCount val="31"/>
                <c:pt idx="0">
                  <c:v>1780</c:v>
                </c:pt>
                <c:pt idx="1">
                  <c:v>1810</c:v>
                </c:pt>
                <c:pt idx="2">
                  <c:v>1820</c:v>
                </c:pt>
                <c:pt idx="3">
                  <c:v>1790</c:v>
                </c:pt>
                <c:pt idx="4">
                  <c:v>1830</c:v>
                </c:pt>
                <c:pt idx="5">
                  <c:v>1820</c:v>
                </c:pt>
                <c:pt idx="6">
                  <c:v>1790</c:v>
                </c:pt>
                <c:pt idx="7">
                  <c:v>1760</c:v>
                </c:pt>
                <c:pt idx="8">
                  <c:v>1740</c:v>
                </c:pt>
                <c:pt idx="9">
                  <c:v>1710</c:v>
                </c:pt>
                <c:pt idx="10">
                  <c:v>1730</c:v>
                </c:pt>
                <c:pt idx="11">
                  <c:v>1720</c:v>
                </c:pt>
                <c:pt idx="12">
                  <c:v>1710</c:v>
                </c:pt>
                <c:pt idx="13">
                  <c:v>1680</c:v>
                </c:pt>
                <c:pt idx="14">
                  <c:v>1640</c:v>
                </c:pt>
                <c:pt idx="15">
                  <c:v>1630</c:v>
                </c:pt>
                <c:pt idx="16">
                  <c:v>1630</c:v>
                </c:pt>
                <c:pt idx="17">
                  <c:v>1700</c:v>
                </c:pt>
                <c:pt idx="18">
                  <c:v>1770</c:v>
                </c:pt>
                <c:pt idx="19">
                  <c:v>1760</c:v>
                </c:pt>
                <c:pt idx="20">
                  <c:v>1820</c:v>
                </c:pt>
                <c:pt idx="21">
                  <c:v>1870</c:v>
                </c:pt>
                <c:pt idx="22">
                  <c:v>1960</c:v>
                </c:pt>
                <c:pt idx="23">
                  <c:v>1890</c:v>
                </c:pt>
                <c:pt idx="24">
                  <c:v>1920</c:v>
                </c:pt>
                <c:pt idx="25">
                  <c:v>1910</c:v>
                </c:pt>
                <c:pt idx="26">
                  <c:v>1920</c:v>
                </c:pt>
                <c:pt idx="27">
                  <c:v>1830</c:v>
                </c:pt>
                <c:pt idx="28">
                  <c:v>1820</c:v>
                </c:pt>
                <c:pt idx="29">
                  <c:v>1800</c:v>
                </c:pt>
                <c:pt idx="30" formatCode="General">
                  <c:v>1790</c:v>
                </c:pt>
              </c:numCache>
            </c:numRef>
          </c:val>
          <c:smooth val="0"/>
          <c:extLst>
            <c:ext xmlns:c16="http://schemas.microsoft.com/office/drawing/2014/chart" uri="{C3380CC4-5D6E-409C-BE32-E72D297353CC}">
              <c16:uniqueId val="{00000007-B1EE-F648-8D1D-7CE7D1AE6B76}"/>
            </c:ext>
          </c:extLst>
        </c:ser>
        <c:dLbls>
          <c:showLegendKey val="0"/>
          <c:showVal val="0"/>
          <c:showCatName val="0"/>
          <c:showSerName val="0"/>
          <c:showPercent val="0"/>
          <c:showBubbleSize val="0"/>
        </c:dLbls>
        <c:marker val="1"/>
        <c:smooth val="0"/>
        <c:axId val="916632735"/>
        <c:axId val="916634383"/>
      </c:lineChart>
      <c:catAx>
        <c:axId val="91663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634383"/>
        <c:crosses val="autoZero"/>
        <c:auto val="1"/>
        <c:lblAlgn val="ctr"/>
        <c:lblOffset val="100"/>
        <c:noMultiLvlLbl val="0"/>
      </c:catAx>
      <c:valAx>
        <c:axId val="916634383"/>
        <c:scaling>
          <c:orientation val="minMax"/>
        </c:scaling>
        <c:delete val="0"/>
        <c:axPos val="l"/>
        <c:majorGridlines>
          <c:spPr>
            <a:ln w="9525" cap="flat" cmpd="sng" algn="ctr">
              <a:solidFill>
                <a:schemeClr val="tx1">
                  <a:lumMod val="15000"/>
                  <a:lumOff val="85000"/>
                </a:schemeClr>
              </a:solidFill>
              <a:round/>
            </a:ln>
            <a:effectLst/>
          </c:spPr>
        </c:majorGridlines>
        <c:numFmt formatCode="###\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632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40</xdr:col>
      <xdr:colOff>10584</xdr:colOff>
      <xdr:row>7</xdr:row>
      <xdr:rowOff>189441</xdr:rowOff>
    </xdr:from>
    <xdr:to>
      <xdr:col>45</xdr:col>
      <xdr:colOff>455084</xdr:colOff>
      <xdr:row>22</xdr:row>
      <xdr:rowOff>75141</xdr:rowOff>
    </xdr:to>
    <xdr:graphicFrame macro="">
      <xdr:nvGraphicFramePr>
        <xdr:cNvPr id="2" name="Chart 1">
          <a:extLst>
            <a:ext uri="{FF2B5EF4-FFF2-40B4-BE49-F238E27FC236}">
              <a16:creationId xmlns:a16="http://schemas.microsoft.com/office/drawing/2014/main" id="{E03672FA-DB50-8950-9225-22CA0897E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679450</xdr:colOff>
      <xdr:row>19</xdr:row>
      <xdr:rowOff>63500</xdr:rowOff>
    </xdr:from>
    <xdr:to>
      <xdr:col>18</xdr:col>
      <xdr:colOff>711200</xdr:colOff>
      <xdr:row>42</xdr:row>
      <xdr:rowOff>88900</xdr:rowOff>
    </xdr:to>
    <xdr:graphicFrame macro="">
      <xdr:nvGraphicFramePr>
        <xdr:cNvPr id="2" name="Chart 1">
          <a:extLst>
            <a:ext uri="{FF2B5EF4-FFF2-40B4-BE49-F238E27FC236}">
              <a16:creationId xmlns:a16="http://schemas.microsoft.com/office/drawing/2014/main" id="{C2D3FF37-6883-6BFB-CA51-DDC7621C2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203200</xdr:colOff>
      <xdr:row>2</xdr:row>
      <xdr:rowOff>76200</xdr:rowOff>
    </xdr:from>
    <xdr:to>
      <xdr:col>15</xdr:col>
      <xdr:colOff>123190</xdr:colOff>
      <xdr:row>16</xdr:row>
      <xdr:rowOff>64770</xdr:rowOff>
    </xdr:to>
    <xdr:graphicFrame macro="">
      <xdr:nvGraphicFramePr>
        <xdr:cNvPr id="3" name="Chart 2">
          <a:extLst>
            <a:ext uri="{FF2B5EF4-FFF2-40B4-BE49-F238E27FC236}">
              <a16:creationId xmlns:a16="http://schemas.microsoft.com/office/drawing/2014/main" id="{86F7E8D0-E79F-3895-4C38-B8DE55E2B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485322</xdr:colOff>
      <xdr:row>2</xdr:row>
      <xdr:rowOff>188685</xdr:rowOff>
    </xdr:from>
    <xdr:to>
      <xdr:col>19</xdr:col>
      <xdr:colOff>104322</xdr:colOff>
      <xdr:row>17</xdr:row>
      <xdr:rowOff>74385</xdr:rowOff>
    </xdr:to>
    <xdr:graphicFrame macro="">
      <xdr:nvGraphicFramePr>
        <xdr:cNvPr id="3" name="Chart 2">
          <a:extLst>
            <a:ext uri="{FF2B5EF4-FFF2-40B4-BE49-F238E27FC236}">
              <a16:creationId xmlns:a16="http://schemas.microsoft.com/office/drawing/2014/main" id="{CBE32861-19D4-B3F1-31BB-C46B9D011F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240393</xdr:colOff>
      <xdr:row>22</xdr:row>
      <xdr:rowOff>79828</xdr:rowOff>
    </xdr:from>
    <xdr:to>
      <xdr:col>19</xdr:col>
      <xdr:colOff>684893</xdr:colOff>
      <xdr:row>36</xdr:row>
      <xdr:rowOff>156028</xdr:rowOff>
    </xdr:to>
    <xdr:graphicFrame macro="">
      <xdr:nvGraphicFramePr>
        <xdr:cNvPr id="4" name="Chart 3">
          <a:extLst>
            <a:ext uri="{FF2B5EF4-FFF2-40B4-BE49-F238E27FC236}">
              <a16:creationId xmlns:a16="http://schemas.microsoft.com/office/drawing/2014/main" id="{38B2DCA7-165E-A449-A1CB-EE09B382F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77107</xdr:colOff>
      <xdr:row>9</xdr:row>
      <xdr:rowOff>43543</xdr:rowOff>
    </xdr:from>
    <xdr:to>
      <xdr:col>19</xdr:col>
      <xdr:colOff>521607</xdr:colOff>
      <xdr:row>23</xdr:row>
      <xdr:rowOff>119743</xdr:rowOff>
    </xdr:to>
    <xdr:graphicFrame macro="">
      <xdr:nvGraphicFramePr>
        <xdr:cNvPr id="5" name="Chart 4">
          <a:extLst>
            <a:ext uri="{FF2B5EF4-FFF2-40B4-BE49-F238E27FC236}">
              <a16:creationId xmlns:a16="http://schemas.microsoft.com/office/drawing/2014/main" id="{30A39E44-55DE-1EA4-268F-E64832B39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478692</xdr:colOff>
      <xdr:row>8</xdr:row>
      <xdr:rowOff>19538</xdr:rowOff>
    </xdr:from>
    <xdr:to>
      <xdr:col>24</xdr:col>
      <xdr:colOff>92807</xdr:colOff>
      <xdr:row>22</xdr:row>
      <xdr:rowOff>68384</xdr:rowOff>
    </xdr:to>
    <xdr:graphicFrame macro="">
      <xdr:nvGraphicFramePr>
        <xdr:cNvPr id="2" name="Chart 1">
          <a:extLst>
            <a:ext uri="{FF2B5EF4-FFF2-40B4-BE49-F238E27FC236}">
              <a16:creationId xmlns:a16="http://schemas.microsoft.com/office/drawing/2014/main" id="{86F7E8D0-E79F-3895-4C38-B8DE55E2B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elegislation.gov.hk/hk/cap112!en" TargetMode="External"/><Relationship Id="rId1" Type="http://schemas.openxmlformats.org/officeDocument/2006/relationships/hyperlink" Target="https://www.elegislation.gov.hk/hk/cap112@2017-06-02T00:00:00"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530F7-042A-914B-B868-5985CC4D4B55}">
  <dimension ref="A1:AL37"/>
  <sheetViews>
    <sheetView topLeftCell="M4" zoomScale="120" zoomScaleNormal="120" workbookViewId="0">
      <selection activeCell="R5" sqref="R5:R37"/>
    </sheetView>
  </sheetViews>
  <sheetFormatPr baseColWidth="10" defaultRowHeight="15"/>
  <cols>
    <col min="2" max="2" width="8.83203125"/>
  </cols>
  <sheetData>
    <row r="1" spans="1:38">
      <c r="A1" t="s">
        <v>0</v>
      </c>
      <c r="B1" t="s">
        <v>93</v>
      </c>
      <c r="C1" t="s">
        <v>3</v>
      </c>
      <c r="D1" t="s">
        <v>2</v>
      </c>
      <c r="E1" t="s">
        <v>1</v>
      </c>
      <c r="F1" t="s">
        <v>6</v>
      </c>
      <c r="G1" t="s">
        <v>8</v>
      </c>
      <c r="H1" t="s">
        <v>7</v>
      </c>
      <c r="I1" t="s">
        <v>86</v>
      </c>
      <c r="J1" t="s">
        <v>87</v>
      </c>
      <c r="K1" t="s">
        <v>374</v>
      </c>
      <c r="L1" t="s">
        <v>447</v>
      </c>
      <c r="M1" t="s">
        <v>435</v>
      </c>
      <c r="N1" t="s">
        <v>436</v>
      </c>
      <c r="O1" t="s">
        <v>437</v>
      </c>
      <c r="P1" t="s">
        <v>458</v>
      </c>
      <c r="Q1" t="s">
        <v>459</v>
      </c>
      <c r="R1" t="s">
        <v>460</v>
      </c>
      <c r="S1" t="s">
        <v>450</v>
      </c>
      <c r="T1" t="s">
        <v>453</v>
      </c>
      <c r="U1" t="s">
        <v>451</v>
      </c>
      <c r="V1" t="s">
        <v>452</v>
      </c>
      <c r="W1" t="s">
        <v>454</v>
      </c>
      <c r="X1" t="s">
        <v>20</v>
      </c>
      <c r="Y1" t="s">
        <v>21</v>
      </c>
      <c r="Z1" t="s">
        <v>24</v>
      </c>
      <c r="AA1" t="s">
        <v>25</v>
      </c>
      <c r="AB1" t="s">
        <v>26</v>
      </c>
      <c r="AC1" t="s">
        <v>438</v>
      </c>
      <c r="AD1" t="s">
        <v>439</v>
      </c>
      <c r="AE1" t="s">
        <v>440</v>
      </c>
      <c r="AF1" t="s">
        <v>441</v>
      </c>
      <c r="AG1" t="s">
        <v>442</v>
      </c>
      <c r="AH1" t="s">
        <v>443</v>
      </c>
      <c r="AI1" t="s">
        <v>444</v>
      </c>
      <c r="AJ1" t="s">
        <v>455</v>
      </c>
      <c r="AK1" s="87" t="s">
        <v>456</v>
      </c>
      <c r="AL1" s="87" t="s">
        <v>457</v>
      </c>
    </row>
    <row r="2" spans="1:38">
      <c r="A2">
        <v>1986</v>
      </c>
      <c r="B2">
        <v>72.013999999999996</v>
      </c>
      <c r="C2">
        <v>71.599999999999994</v>
      </c>
      <c r="D2">
        <v>13</v>
      </c>
      <c r="E2">
        <v>1367</v>
      </c>
      <c r="F2">
        <v>28.6</v>
      </c>
      <c r="G2">
        <v>48.9</v>
      </c>
      <c r="H2">
        <v>80.5</v>
      </c>
      <c r="I2">
        <v>2000</v>
      </c>
      <c r="J2">
        <v>3000</v>
      </c>
      <c r="K2">
        <v>5300</v>
      </c>
      <c r="L2">
        <v>1900</v>
      </c>
      <c r="M2">
        <v>804533</v>
      </c>
      <c r="N2">
        <v>145627</v>
      </c>
      <c r="O2">
        <v>30.4</v>
      </c>
      <c r="P2">
        <v>30.1</v>
      </c>
      <c r="Q2">
        <v>31.4</v>
      </c>
      <c r="R2">
        <v>29.5</v>
      </c>
      <c r="S2">
        <f t="shared" ref="S2:S37" si="0">I2/P2*100</f>
        <v>6644.5182724252491</v>
      </c>
      <c r="T2">
        <f t="shared" ref="T2:T37" si="1">J2/P2*100</f>
        <v>9966.7774086378722</v>
      </c>
      <c r="U2">
        <f t="shared" ref="U2:U37" si="2">I2/F2*100</f>
        <v>6993.0069930069931</v>
      </c>
      <c r="V2">
        <f t="shared" ref="V2:V37" si="3">J2/F2*100</f>
        <v>10489.510489510489</v>
      </c>
      <c r="W2">
        <f t="shared" ref="W2:W37" si="4">L2/P2*100</f>
        <v>6312.2923588039866</v>
      </c>
      <c r="X2">
        <v>28</v>
      </c>
      <c r="Y2">
        <v>25.3</v>
      </c>
      <c r="Z2">
        <v>332</v>
      </c>
      <c r="AA2">
        <v>111</v>
      </c>
      <c r="AB2">
        <v>443</v>
      </c>
      <c r="AC2">
        <v>7</v>
      </c>
      <c r="AD2">
        <v>48.6</v>
      </c>
      <c r="AE2">
        <v>111.9</v>
      </c>
      <c r="AF2">
        <v>78.5</v>
      </c>
      <c r="AG2">
        <v>26.9</v>
      </c>
      <c r="AH2">
        <v>4</v>
      </c>
      <c r="AI2">
        <v>0.3</v>
      </c>
    </row>
    <row r="3" spans="1:38">
      <c r="A3">
        <v>1987</v>
      </c>
      <c r="B3">
        <v>70.408000000000001</v>
      </c>
      <c r="C3">
        <v>70</v>
      </c>
      <c r="D3">
        <v>12.6</v>
      </c>
      <c r="E3">
        <v>1311</v>
      </c>
      <c r="F3">
        <v>29.9</v>
      </c>
      <c r="G3">
        <v>48.7</v>
      </c>
      <c r="H3">
        <v>80.3</v>
      </c>
      <c r="I3">
        <v>2400</v>
      </c>
      <c r="J3">
        <v>3500</v>
      </c>
      <c r="K3">
        <v>6000</v>
      </c>
      <c r="L3">
        <v>2300</v>
      </c>
      <c r="M3">
        <v>912328</v>
      </c>
      <c r="N3">
        <v>163485</v>
      </c>
      <c r="O3">
        <v>32.1</v>
      </c>
      <c r="P3">
        <v>31.8</v>
      </c>
      <c r="Q3">
        <v>33</v>
      </c>
      <c r="R3">
        <v>31.4</v>
      </c>
      <c r="S3">
        <f t="shared" si="0"/>
        <v>7547.1698113207549</v>
      </c>
      <c r="T3">
        <f t="shared" si="1"/>
        <v>11006.289308176101</v>
      </c>
      <c r="U3">
        <f t="shared" si="2"/>
        <v>8026.7558528428099</v>
      </c>
      <c r="V3">
        <f t="shared" si="3"/>
        <v>11705.685618729098</v>
      </c>
      <c r="W3">
        <f t="shared" si="4"/>
        <v>7232.7044025157238</v>
      </c>
      <c r="X3">
        <v>28.3</v>
      </c>
      <c r="Y3">
        <v>25.6</v>
      </c>
      <c r="Z3">
        <v>325</v>
      </c>
      <c r="AA3">
        <v>114</v>
      </c>
      <c r="AB3">
        <v>438</v>
      </c>
      <c r="AC3">
        <v>6.2</v>
      </c>
      <c r="AD3">
        <v>42.7</v>
      </c>
      <c r="AE3">
        <v>106.1</v>
      </c>
      <c r="AF3">
        <v>79.900000000000006</v>
      </c>
      <c r="AG3">
        <v>26.8</v>
      </c>
      <c r="AH3">
        <v>4.3</v>
      </c>
      <c r="AI3">
        <v>0.2</v>
      </c>
    </row>
    <row r="4" spans="1:38">
      <c r="A4">
        <v>1988</v>
      </c>
      <c r="B4">
        <v>76.275999999999996</v>
      </c>
      <c r="C4">
        <v>75.400000000000006</v>
      </c>
      <c r="D4">
        <v>13.4</v>
      </c>
      <c r="E4">
        <v>1400</v>
      </c>
      <c r="F4">
        <v>31</v>
      </c>
      <c r="G4">
        <v>48.4</v>
      </c>
      <c r="H4">
        <v>80.099999999999994</v>
      </c>
      <c r="I4">
        <v>2800</v>
      </c>
      <c r="J4">
        <v>4000</v>
      </c>
      <c r="K4">
        <v>6800</v>
      </c>
      <c r="L4">
        <v>2500</v>
      </c>
      <c r="M4">
        <v>989982</v>
      </c>
      <c r="N4">
        <v>175915</v>
      </c>
      <c r="O4">
        <v>34.700000000000003</v>
      </c>
      <c r="P4">
        <v>34.200000000000003</v>
      </c>
      <c r="Q4">
        <v>35.5</v>
      </c>
      <c r="R4">
        <v>34.1</v>
      </c>
      <c r="S4">
        <f t="shared" si="0"/>
        <v>8187.1345029239765</v>
      </c>
      <c r="T4">
        <f t="shared" si="1"/>
        <v>11695.906432748536</v>
      </c>
      <c r="U4">
        <f t="shared" si="2"/>
        <v>9032.2580645161288</v>
      </c>
      <c r="V4">
        <f t="shared" si="3"/>
        <v>12903.225806451614</v>
      </c>
      <c r="W4">
        <f t="shared" si="4"/>
        <v>7309.9415204678353</v>
      </c>
      <c r="X4">
        <v>28.6</v>
      </c>
      <c r="Y4">
        <v>25.8</v>
      </c>
      <c r="Z4">
        <v>317</v>
      </c>
      <c r="AA4">
        <v>116</v>
      </c>
      <c r="AB4">
        <v>433</v>
      </c>
      <c r="AC4">
        <v>6.4</v>
      </c>
      <c r="AD4">
        <v>43</v>
      </c>
      <c r="AE4">
        <v>111.8</v>
      </c>
      <c r="AF4">
        <v>88.6</v>
      </c>
      <c r="AG4">
        <v>29.2</v>
      </c>
      <c r="AH4">
        <v>4.9000000000000004</v>
      </c>
      <c r="AI4">
        <v>0.3</v>
      </c>
    </row>
    <row r="5" spans="1:38">
      <c r="A5">
        <v>1989</v>
      </c>
      <c r="B5">
        <v>71.34</v>
      </c>
      <c r="C5">
        <v>69.599999999999994</v>
      </c>
      <c r="D5">
        <v>12.3</v>
      </c>
      <c r="E5">
        <v>1296</v>
      </c>
      <c r="F5">
        <v>33.1</v>
      </c>
      <c r="G5">
        <v>47.3</v>
      </c>
      <c r="H5">
        <v>79.5</v>
      </c>
      <c r="I5">
        <v>3500</v>
      </c>
      <c r="J5">
        <v>5000</v>
      </c>
      <c r="K5">
        <v>8000</v>
      </c>
      <c r="L5">
        <v>2800</v>
      </c>
      <c r="M5">
        <v>1012524</v>
      </c>
      <c r="N5">
        <v>178067</v>
      </c>
      <c r="O5">
        <v>38.200000000000003</v>
      </c>
      <c r="P5">
        <v>37.6</v>
      </c>
      <c r="Q5">
        <v>38.9</v>
      </c>
      <c r="R5">
        <v>37.9</v>
      </c>
      <c r="S5">
        <f t="shared" si="0"/>
        <v>9308.510638297872</v>
      </c>
      <c r="T5">
        <f t="shared" si="1"/>
        <v>13297.872340425531</v>
      </c>
      <c r="U5">
        <f t="shared" si="2"/>
        <v>10574.018126888217</v>
      </c>
      <c r="V5">
        <f t="shared" si="3"/>
        <v>15105.740181268882</v>
      </c>
      <c r="W5">
        <f t="shared" si="4"/>
        <v>7446.8085106382969</v>
      </c>
      <c r="X5">
        <v>28.7</v>
      </c>
      <c r="Y5">
        <v>26.1</v>
      </c>
      <c r="Z5">
        <v>311</v>
      </c>
      <c r="AA5">
        <v>119</v>
      </c>
      <c r="AB5">
        <v>430</v>
      </c>
      <c r="AC5">
        <v>6.1</v>
      </c>
      <c r="AD5">
        <v>40.4</v>
      </c>
      <c r="AE5">
        <v>100.1</v>
      </c>
      <c r="AF5">
        <v>82.3</v>
      </c>
      <c r="AG5">
        <v>29</v>
      </c>
      <c r="AH5">
        <v>4.9000000000000004</v>
      </c>
      <c r="AI5">
        <v>0.3</v>
      </c>
      <c r="AJ5">
        <v>13000</v>
      </c>
      <c r="AK5" s="87">
        <v>66000</v>
      </c>
      <c r="AL5" s="87">
        <v>79000</v>
      </c>
    </row>
    <row r="6" spans="1:38">
      <c r="A6">
        <v>1990</v>
      </c>
      <c r="B6">
        <v>70.572000000000003</v>
      </c>
      <c r="C6">
        <v>67.7</v>
      </c>
      <c r="D6">
        <v>12</v>
      </c>
      <c r="E6">
        <v>1272</v>
      </c>
      <c r="F6">
        <v>35.799999999999997</v>
      </c>
      <c r="G6">
        <v>46.8</v>
      </c>
      <c r="H6">
        <v>79.099999999999994</v>
      </c>
      <c r="I6">
        <v>4000</v>
      </c>
      <c r="J6">
        <v>5500</v>
      </c>
      <c r="K6">
        <v>9400</v>
      </c>
      <c r="L6">
        <v>3000</v>
      </c>
      <c r="M6">
        <v>1051309</v>
      </c>
      <c r="N6">
        <v>184295</v>
      </c>
      <c r="O6">
        <v>42.1</v>
      </c>
      <c r="P6">
        <v>41.3</v>
      </c>
      <c r="Q6">
        <v>42.7</v>
      </c>
      <c r="R6">
        <v>42.1</v>
      </c>
      <c r="S6">
        <f t="shared" si="0"/>
        <v>9685.230024213075</v>
      </c>
      <c r="T6">
        <f t="shared" si="1"/>
        <v>13317.191283292979</v>
      </c>
      <c r="U6">
        <f t="shared" si="2"/>
        <v>11173.184357541901</v>
      </c>
      <c r="V6">
        <f t="shared" si="3"/>
        <v>15363.128491620115</v>
      </c>
      <c r="W6">
        <f t="shared" si="4"/>
        <v>7263.9225181598067</v>
      </c>
      <c r="X6">
        <v>28.9</v>
      </c>
      <c r="Y6">
        <v>26.3</v>
      </c>
      <c r="Z6">
        <v>306</v>
      </c>
      <c r="AA6">
        <v>122</v>
      </c>
      <c r="AB6">
        <v>427</v>
      </c>
      <c r="AC6">
        <v>5.9</v>
      </c>
      <c r="AD6">
        <v>39.9</v>
      </c>
      <c r="AE6">
        <v>99.2</v>
      </c>
      <c r="AF6">
        <v>80</v>
      </c>
      <c r="AG6">
        <v>28.3</v>
      </c>
      <c r="AH6">
        <v>4.4000000000000004</v>
      </c>
      <c r="AI6">
        <v>0.3</v>
      </c>
      <c r="AJ6">
        <v>14000</v>
      </c>
      <c r="AK6" s="87">
        <v>66000</v>
      </c>
      <c r="AL6" s="87">
        <v>80000</v>
      </c>
    </row>
    <row r="7" spans="1:38">
      <c r="A7">
        <v>1991</v>
      </c>
      <c r="B7">
        <v>73.245000000000005</v>
      </c>
      <c r="C7">
        <v>68.3</v>
      </c>
      <c r="D7">
        <v>12</v>
      </c>
      <c r="E7">
        <v>1281</v>
      </c>
      <c r="F7">
        <v>40.700000000000003</v>
      </c>
      <c r="G7">
        <v>47.9</v>
      </c>
      <c r="H7">
        <v>78.900000000000006</v>
      </c>
      <c r="I7">
        <v>4500</v>
      </c>
      <c r="J7">
        <v>6000</v>
      </c>
      <c r="K7">
        <v>10400</v>
      </c>
      <c r="L7">
        <v>3200</v>
      </c>
      <c r="M7">
        <v>1111255</v>
      </c>
      <c r="N7">
        <v>193195</v>
      </c>
      <c r="O7">
        <v>46.9</v>
      </c>
      <c r="P7">
        <v>46.1</v>
      </c>
      <c r="Q7">
        <v>47.5</v>
      </c>
      <c r="R7">
        <v>46.7</v>
      </c>
      <c r="S7">
        <f t="shared" si="0"/>
        <v>9761.3882863340568</v>
      </c>
      <c r="T7">
        <f t="shared" si="1"/>
        <v>13015.184381778741</v>
      </c>
      <c r="U7">
        <f t="shared" si="2"/>
        <v>11056.511056511055</v>
      </c>
      <c r="V7">
        <f t="shared" si="3"/>
        <v>14742.01474201474</v>
      </c>
      <c r="W7">
        <f t="shared" si="4"/>
        <v>6941.431670281996</v>
      </c>
      <c r="X7">
        <v>29.1</v>
      </c>
      <c r="Y7">
        <v>26.2</v>
      </c>
      <c r="Z7">
        <v>295</v>
      </c>
      <c r="AA7">
        <v>125</v>
      </c>
      <c r="AB7">
        <v>420</v>
      </c>
      <c r="AC7">
        <v>6.5</v>
      </c>
      <c r="AD7">
        <v>39.1</v>
      </c>
      <c r="AE7">
        <v>97.4</v>
      </c>
      <c r="AF7">
        <v>81.2</v>
      </c>
      <c r="AG7">
        <v>30.4</v>
      </c>
      <c r="AH7">
        <v>4.5</v>
      </c>
      <c r="AI7">
        <v>0.3</v>
      </c>
      <c r="AJ7">
        <v>14000</v>
      </c>
      <c r="AK7" s="87">
        <v>68000</v>
      </c>
      <c r="AL7" s="87">
        <v>82000</v>
      </c>
    </row>
    <row r="8" spans="1:38">
      <c r="A8">
        <v>1992</v>
      </c>
      <c r="B8">
        <v>77.787000000000006</v>
      </c>
      <c r="C8">
        <v>70.900000000000006</v>
      </c>
      <c r="D8">
        <v>12.3</v>
      </c>
      <c r="E8">
        <v>1347</v>
      </c>
      <c r="F8">
        <v>46</v>
      </c>
      <c r="G8">
        <v>46.3</v>
      </c>
      <c r="H8">
        <v>78.099999999999994</v>
      </c>
      <c r="I8">
        <v>5300</v>
      </c>
      <c r="J8">
        <v>7000</v>
      </c>
      <c r="K8">
        <v>11500</v>
      </c>
      <c r="L8">
        <v>3200</v>
      </c>
      <c r="M8">
        <v>1180541</v>
      </c>
      <c r="N8">
        <v>203524</v>
      </c>
      <c r="O8">
        <v>51.3</v>
      </c>
      <c r="P8">
        <v>50.4</v>
      </c>
      <c r="Q8">
        <v>52.1</v>
      </c>
      <c r="R8">
        <v>51.3</v>
      </c>
      <c r="S8">
        <f t="shared" si="0"/>
        <v>10515.873015873016</v>
      </c>
      <c r="T8">
        <f t="shared" si="1"/>
        <v>13888.888888888889</v>
      </c>
      <c r="U8">
        <f t="shared" si="2"/>
        <v>11521.739130434782</v>
      </c>
      <c r="V8">
        <f t="shared" si="3"/>
        <v>15217.391304347824</v>
      </c>
      <c r="W8">
        <f t="shared" si="4"/>
        <v>6349.2063492063498</v>
      </c>
      <c r="X8">
        <v>29.4</v>
      </c>
      <c r="Y8">
        <v>26.3</v>
      </c>
      <c r="Z8">
        <v>290</v>
      </c>
      <c r="AA8">
        <v>129</v>
      </c>
      <c r="AB8">
        <v>419</v>
      </c>
      <c r="AC8">
        <v>6.6</v>
      </c>
      <c r="AD8">
        <v>45.4</v>
      </c>
      <c r="AE8">
        <v>99.9</v>
      </c>
      <c r="AF8">
        <v>84.9</v>
      </c>
      <c r="AG8">
        <v>31</v>
      </c>
      <c r="AH8">
        <v>4.5999999999999996</v>
      </c>
      <c r="AI8">
        <v>0.3</v>
      </c>
      <c r="AJ8">
        <v>15500</v>
      </c>
      <c r="AK8" s="87">
        <v>78000</v>
      </c>
      <c r="AL8" s="87">
        <v>93500</v>
      </c>
    </row>
    <row r="9" spans="1:38">
      <c r="A9">
        <v>1993</v>
      </c>
      <c r="B9">
        <v>79.293000000000006</v>
      </c>
      <c r="C9">
        <v>70.5</v>
      </c>
      <c r="D9">
        <v>12</v>
      </c>
      <c r="E9">
        <v>1342</v>
      </c>
      <c r="F9">
        <v>51.7</v>
      </c>
      <c r="G9">
        <v>46.4</v>
      </c>
      <c r="H9">
        <v>78.2</v>
      </c>
      <c r="I9">
        <v>6000</v>
      </c>
      <c r="J9">
        <v>8000</v>
      </c>
      <c r="K9">
        <v>13000</v>
      </c>
      <c r="L9">
        <v>3500</v>
      </c>
      <c r="M9">
        <v>1253748</v>
      </c>
      <c r="N9">
        <v>212464</v>
      </c>
      <c r="O9">
        <v>55.9</v>
      </c>
      <c r="P9">
        <v>54.7</v>
      </c>
      <c r="Q9">
        <v>56.6</v>
      </c>
      <c r="R9">
        <v>56.1</v>
      </c>
      <c r="S9">
        <f t="shared" si="0"/>
        <v>10968.92138939671</v>
      </c>
      <c r="T9">
        <f t="shared" si="1"/>
        <v>14625.228519195611</v>
      </c>
      <c r="U9">
        <f t="shared" si="2"/>
        <v>11605.415860735009</v>
      </c>
      <c r="V9">
        <f t="shared" si="3"/>
        <v>15473.887814313346</v>
      </c>
      <c r="W9">
        <f t="shared" si="4"/>
        <v>6398.5374771480801</v>
      </c>
      <c r="X9">
        <v>29.6</v>
      </c>
      <c r="Y9">
        <v>26.5</v>
      </c>
      <c r="Z9">
        <v>284</v>
      </c>
      <c r="AA9">
        <v>132</v>
      </c>
      <c r="AB9">
        <v>416</v>
      </c>
      <c r="AC9">
        <v>6.9</v>
      </c>
      <c r="AD9">
        <v>49.2</v>
      </c>
      <c r="AE9">
        <v>94.8</v>
      </c>
      <c r="AF9">
        <v>84</v>
      </c>
      <c r="AG9">
        <v>31.1</v>
      </c>
      <c r="AH9">
        <v>4.7</v>
      </c>
      <c r="AI9">
        <v>0.3</v>
      </c>
      <c r="AJ9">
        <v>17000</v>
      </c>
      <c r="AK9" s="87">
        <v>98000</v>
      </c>
      <c r="AL9" s="87">
        <v>115000</v>
      </c>
    </row>
    <row r="10" spans="1:38">
      <c r="A10">
        <v>1994</v>
      </c>
      <c r="B10">
        <v>80.912999999999997</v>
      </c>
      <c r="C10">
        <v>71.599999999999994</v>
      </c>
      <c r="D10">
        <v>11.9</v>
      </c>
      <c r="E10">
        <v>1355</v>
      </c>
      <c r="F10">
        <v>57.5</v>
      </c>
      <c r="G10">
        <v>46.9</v>
      </c>
      <c r="H10">
        <v>77.2</v>
      </c>
      <c r="I10">
        <v>7000</v>
      </c>
      <c r="J10">
        <v>9000</v>
      </c>
      <c r="K10">
        <v>15000</v>
      </c>
      <c r="L10">
        <v>3750</v>
      </c>
      <c r="M10">
        <v>1329425</v>
      </c>
      <c r="N10">
        <v>220271</v>
      </c>
      <c r="O10">
        <v>60.8</v>
      </c>
      <c r="P10">
        <v>59.1</v>
      </c>
      <c r="Q10">
        <v>61.5</v>
      </c>
      <c r="R10">
        <v>61.7</v>
      </c>
      <c r="S10">
        <f t="shared" si="0"/>
        <v>11844.331641285957</v>
      </c>
      <c r="T10">
        <f t="shared" si="1"/>
        <v>15228.426395939086</v>
      </c>
      <c r="U10">
        <f t="shared" si="2"/>
        <v>12173.91304347826</v>
      </c>
      <c r="V10">
        <f t="shared" si="3"/>
        <v>15652.173913043478</v>
      </c>
      <c r="W10">
        <f t="shared" si="4"/>
        <v>6345.1776649746189</v>
      </c>
      <c r="X10">
        <v>29.6</v>
      </c>
      <c r="Y10">
        <v>26.5</v>
      </c>
      <c r="Z10">
        <v>278</v>
      </c>
      <c r="AA10">
        <v>135</v>
      </c>
      <c r="AB10">
        <v>413</v>
      </c>
      <c r="AC10">
        <v>6.6</v>
      </c>
      <c r="AD10">
        <v>48.7</v>
      </c>
      <c r="AE10">
        <v>94.7</v>
      </c>
      <c r="AF10">
        <v>86.7</v>
      </c>
      <c r="AG10">
        <v>31.8</v>
      </c>
      <c r="AH10">
        <v>4.5</v>
      </c>
      <c r="AI10">
        <v>0.2</v>
      </c>
      <c r="AJ10">
        <v>20000</v>
      </c>
      <c r="AK10" s="87">
        <v>130000</v>
      </c>
      <c r="AL10" s="87">
        <v>150000</v>
      </c>
    </row>
    <row r="11" spans="1:38">
      <c r="A11">
        <v>1995</v>
      </c>
      <c r="B11">
        <v>75.662000000000006</v>
      </c>
      <c r="C11">
        <v>68.599999999999994</v>
      </c>
      <c r="D11">
        <v>11.2</v>
      </c>
      <c r="E11">
        <v>1295</v>
      </c>
      <c r="F11">
        <v>64.5</v>
      </c>
      <c r="G11">
        <v>47.6</v>
      </c>
      <c r="H11">
        <v>76.599999999999994</v>
      </c>
      <c r="I11">
        <v>7500</v>
      </c>
      <c r="J11">
        <v>10000</v>
      </c>
      <c r="K11">
        <v>16000</v>
      </c>
      <c r="L11">
        <v>3750</v>
      </c>
      <c r="M11">
        <v>1360983</v>
      </c>
      <c r="N11">
        <v>221079</v>
      </c>
      <c r="O11">
        <v>66.3</v>
      </c>
      <c r="P11">
        <v>64.2</v>
      </c>
      <c r="Q11">
        <v>67.099999999999994</v>
      </c>
      <c r="R11">
        <v>67.5</v>
      </c>
      <c r="S11">
        <f t="shared" si="0"/>
        <v>11682.242990654206</v>
      </c>
      <c r="T11">
        <f t="shared" si="1"/>
        <v>15576.323987538939</v>
      </c>
      <c r="U11">
        <f t="shared" si="2"/>
        <v>11627.906976744185</v>
      </c>
      <c r="V11">
        <f t="shared" si="3"/>
        <v>15503.875968992248</v>
      </c>
      <c r="W11">
        <f t="shared" si="4"/>
        <v>5841.1214953271028</v>
      </c>
      <c r="X11">
        <v>30</v>
      </c>
      <c r="Y11">
        <v>26.9</v>
      </c>
      <c r="Z11">
        <v>274</v>
      </c>
      <c r="AA11">
        <v>138</v>
      </c>
      <c r="AB11">
        <v>412</v>
      </c>
      <c r="AC11">
        <v>5.9</v>
      </c>
      <c r="AD11">
        <v>42.6</v>
      </c>
      <c r="AE11">
        <v>90.4</v>
      </c>
      <c r="AF11">
        <v>84.7</v>
      </c>
      <c r="AG11">
        <v>31.9</v>
      </c>
      <c r="AH11">
        <v>4.8</v>
      </c>
      <c r="AI11">
        <v>0.2</v>
      </c>
      <c r="AJ11">
        <v>22000</v>
      </c>
      <c r="AK11" s="87">
        <v>144000</v>
      </c>
      <c r="AL11" s="87">
        <v>166000</v>
      </c>
    </row>
    <row r="12" spans="1:38">
      <c r="A12">
        <v>1996</v>
      </c>
      <c r="B12">
        <v>69.784999999999997</v>
      </c>
      <c r="C12">
        <v>63.3</v>
      </c>
      <c r="D12">
        <v>9.9</v>
      </c>
      <c r="E12">
        <v>1191</v>
      </c>
      <c r="F12">
        <v>70.599999999999994</v>
      </c>
      <c r="G12">
        <v>47.8</v>
      </c>
      <c r="H12">
        <v>75.7</v>
      </c>
      <c r="I12">
        <v>8000</v>
      </c>
      <c r="J12">
        <v>10000</v>
      </c>
      <c r="K12">
        <v>17600</v>
      </c>
      <c r="L12">
        <v>3860</v>
      </c>
      <c r="M12">
        <v>1418941</v>
      </c>
      <c r="N12">
        <v>220487</v>
      </c>
      <c r="O12">
        <v>70.5</v>
      </c>
      <c r="P12">
        <v>68.099999999999994</v>
      </c>
      <c r="Q12">
        <v>71.400000000000006</v>
      </c>
      <c r="R12">
        <v>71.900000000000006</v>
      </c>
      <c r="S12">
        <f t="shared" si="0"/>
        <v>11747.430249632893</v>
      </c>
      <c r="T12">
        <f t="shared" si="1"/>
        <v>14684.287812041117</v>
      </c>
      <c r="U12">
        <f t="shared" si="2"/>
        <v>11331.444759206799</v>
      </c>
      <c r="V12">
        <f t="shared" si="3"/>
        <v>14164.3059490085</v>
      </c>
      <c r="W12">
        <f t="shared" si="4"/>
        <v>5668.1350954478712</v>
      </c>
      <c r="X12">
        <v>30</v>
      </c>
      <c r="Y12">
        <v>26.9</v>
      </c>
      <c r="Z12">
        <v>263</v>
      </c>
      <c r="AA12">
        <v>143</v>
      </c>
      <c r="AB12">
        <v>406</v>
      </c>
      <c r="AC12">
        <v>5.9</v>
      </c>
      <c r="AD12">
        <v>37.1</v>
      </c>
      <c r="AE12">
        <v>80.7</v>
      </c>
      <c r="AF12">
        <v>78.599999999999994</v>
      </c>
      <c r="AG12">
        <v>31.8</v>
      </c>
      <c r="AH12">
        <v>5</v>
      </c>
      <c r="AI12">
        <v>0.2</v>
      </c>
      <c r="AJ12">
        <v>24500</v>
      </c>
      <c r="AK12" s="87">
        <v>166000</v>
      </c>
      <c r="AL12" s="87">
        <v>190500</v>
      </c>
    </row>
    <row r="13" spans="1:38">
      <c r="A13">
        <v>1997</v>
      </c>
      <c r="B13">
        <v>65.08</v>
      </c>
      <c r="C13">
        <v>59.3</v>
      </c>
      <c r="D13">
        <v>9.1</v>
      </c>
      <c r="E13">
        <v>1127</v>
      </c>
      <c r="F13">
        <v>77</v>
      </c>
      <c r="G13">
        <v>47.9</v>
      </c>
      <c r="H13">
        <v>75.099999999999994</v>
      </c>
      <c r="I13">
        <v>8500</v>
      </c>
      <c r="J13">
        <v>11000</v>
      </c>
      <c r="K13">
        <v>19000</v>
      </c>
      <c r="L13">
        <v>3860</v>
      </c>
      <c r="M13">
        <v>1491303</v>
      </c>
      <c r="N13">
        <v>229810</v>
      </c>
      <c r="O13">
        <v>74.599999999999994</v>
      </c>
      <c r="P13">
        <v>72</v>
      </c>
      <c r="Q13">
        <v>75.5</v>
      </c>
      <c r="R13">
        <v>76.3</v>
      </c>
      <c r="S13">
        <f t="shared" si="0"/>
        <v>11805.555555555557</v>
      </c>
      <c r="T13">
        <f t="shared" si="1"/>
        <v>15277.777777777777</v>
      </c>
      <c r="U13">
        <f t="shared" si="2"/>
        <v>11038.961038961039</v>
      </c>
      <c r="V13">
        <f t="shared" si="3"/>
        <v>14285.714285714286</v>
      </c>
      <c r="W13">
        <f t="shared" si="4"/>
        <v>5361.1111111111113</v>
      </c>
      <c r="X13">
        <v>29.6</v>
      </c>
      <c r="Y13">
        <v>26.8</v>
      </c>
      <c r="Z13">
        <v>254</v>
      </c>
      <c r="AA13">
        <v>145</v>
      </c>
      <c r="AB13">
        <v>399</v>
      </c>
      <c r="AC13">
        <v>5.6</v>
      </c>
      <c r="AD13">
        <v>33.5</v>
      </c>
      <c r="AE13">
        <v>73.2</v>
      </c>
      <c r="AF13">
        <v>75.7</v>
      </c>
      <c r="AG13">
        <v>32.299999999999997</v>
      </c>
      <c r="AH13">
        <v>5.4</v>
      </c>
      <c r="AI13">
        <v>0.3</v>
      </c>
      <c r="AJ13">
        <v>24500</v>
      </c>
      <c r="AK13" s="87">
        <v>200000</v>
      </c>
      <c r="AL13" s="87">
        <v>227000</v>
      </c>
    </row>
    <row r="14" spans="1:38">
      <c r="A14">
        <v>1998</v>
      </c>
      <c r="B14">
        <v>59.085999999999999</v>
      </c>
      <c r="C14">
        <v>53</v>
      </c>
      <c r="D14">
        <v>8.1</v>
      </c>
      <c r="E14">
        <v>1016</v>
      </c>
      <c r="F14">
        <v>79.400000000000006</v>
      </c>
      <c r="G14">
        <v>48.5</v>
      </c>
      <c r="H14">
        <v>74.599999999999994</v>
      </c>
      <c r="I14">
        <v>9000</v>
      </c>
      <c r="J14">
        <v>12000</v>
      </c>
      <c r="K14">
        <v>18000</v>
      </c>
      <c r="L14">
        <v>3860</v>
      </c>
      <c r="M14">
        <v>1403574</v>
      </c>
      <c r="N14">
        <v>214492</v>
      </c>
      <c r="O14">
        <v>76.7</v>
      </c>
      <c r="P14">
        <v>73.8</v>
      </c>
      <c r="Q14">
        <v>77.599999999999994</v>
      </c>
      <c r="R14">
        <v>78.7</v>
      </c>
      <c r="S14">
        <f t="shared" si="0"/>
        <v>12195.121951219513</v>
      </c>
      <c r="T14">
        <f t="shared" si="1"/>
        <v>16260.162601626016</v>
      </c>
      <c r="U14">
        <f t="shared" si="2"/>
        <v>11335.012594458438</v>
      </c>
      <c r="V14">
        <f t="shared" si="3"/>
        <v>15113.350125944584</v>
      </c>
      <c r="W14">
        <f t="shared" si="4"/>
        <v>5230.3523035230355</v>
      </c>
      <c r="X14">
        <v>29.8</v>
      </c>
      <c r="Y14">
        <v>26.9</v>
      </c>
      <c r="Z14">
        <v>247</v>
      </c>
      <c r="AA14">
        <v>147</v>
      </c>
      <c r="AB14">
        <v>394</v>
      </c>
      <c r="AC14">
        <v>5.3</v>
      </c>
      <c r="AD14">
        <v>31.2</v>
      </c>
      <c r="AE14">
        <v>64.599999999999994</v>
      </c>
      <c r="AF14">
        <v>67.900000000000006</v>
      </c>
      <c r="AG14">
        <v>29.9</v>
      </c>
      <c r="AH14">
        <v>4.8</v>
      </c>
      <c r="AI14">
        <v>0.2</v>
      </c>
      <c r="AJ14">
        <v>30000</v>
      </c>
      <c r="AK14" s="87">
        <v>216000</v>
      </c>
      <c r="AL14" s="87">
        <v>246000</v>
      </c>
    </row>
    <row r="15" spans="1:38">
      <c r="A15">
        <v>1999</v>
      </c>
      <c r="B15">
        <v>58.460999999999999</v>
      </c>
      <c r="C15">
        <v>51.3</v>
      </c>
      <c r="D15">
        <v>7.8</v>
      </c>
      <c r="E15">
        <v>981</v>
      </c>
      <c r="F15">
        <v>75.8</v>
      </c>
      <c r="G15">
        <v>49.2</v>
      </c>
      <c r="H15">
        <v>74</v>
      </c>
      <c r="I15">
        <v>8500</v>
      </c>
      <c r="J15">
        <v>12000</v>
      </c>
      <c r="K15">
        <v>17500</v>
      </c>
      <c r="L15">
        <v>3670</v>
      </c>
      <c r="M15">
        <v>1438758</v>
      </c>
      <c r="N15">
        <v>217779</v>
      </c>
      <c r="O15">
        <v>73.599999999999994</v>
      </c>
      <c r="P15">
        <v>71.5</v>
      </c>
      <c r="Q15">
        <v>74</v>
      </c>
      <c r="R15">
        <v>75.8</v>
      </c>
      <c r="S15">
        <f t="shared" si="0"/>
        <v>11888.111888111887</v>
      </c>
      <c r="T15">
        <f t="shared" si="1"/>
        <v>16783.216783216783</v>
      </c>
      <c r="U15">
        <f t="shared" si="2"/>
        <v>11213.720316622692</v>
      </c>
      <c r="V15">
        <f t="shared" si="3"/>
        <v>15831.134564643802</v>
      </c>
      <c r="W15">
        <f t="shared" si="4"/>
        <v>5132.8671328671326</v>
      </c>
      <c r="X15">
        <v>29.9</v>
      </c>
      <c r="Y15">
        <v>27</v>
      </c>
      <c r="Z15">
        <v>243</v>
      </c>
      <c r="AA15">
        <v>150</v>
      </c>
      <c r="AB15">
        <v>393</v>
      </c>
      <c r="AC15">
        <v>4.8</v>
      </c>
      <c r="AD15">
        <v>31.1</v>
      </c>
      <c r="AE15">
        <v>61.9</v>
      </c>
      <c r="AF15">
        <v>65</v>
      </c>
      <c r="AG15">
        <v>28.9</v>
      </c>
      <c r="AH15">
        <v>4.7</v>
      </c>
      <c r="AI15">
        <v>0.3</v>
      </c>
      <c r="AJ15">
        <v>30000</v>
      </c>
      <c r="AK15" s="87">
        <v>216000</v>
      </c>
      <c r="AL15" s="87">
        <v>246000</v>
      </c>
    </row>
    <row r="16" spans="1:38">
      <c r="A16">
        <v>2000</v>
      </c>
      <c r="B16">
        <v>62.307000000000002</v>
      </c>
      <c r="C16">
        <v>54.1</v>
      </c>
      <c r="D16">
        <v>8.1</v>
      </c>
      <c r="E16">
        <v>1032</v>
      </c>
      <c r="F16">
        <v>71.099999999999994</v>
      </c>
      <c r="G16">
        <v>49.9</v>
      </c>
      <c r="H16">
        <v>73.5</v>
      </c>
      <c r="I16">
        <v>8800</v>
      </c>
      <c r="J16">
        <v>12000</v>
      </c>
      <c r="K16">
        <v>18000</v>
      </c>
      <c r="L16">
        <v>3670</v>
      </c>
      <c r="M16">
        <v>1549017</v>
      </c>
      <c r="N16">
        <v>232411</v>
      </c>
      <c r="O16">
        <v>70.900000000000006</v>
      </c>
      <c r="P16">
        <v>69.3</v>
      </c>
      <c r="Q16">
        <v>71.099999999999994</v>
      </c>
      <c r="R16">
        <v>72.400000000000006</v>
      </c>
      <c r="S16">
        <f t="shared" si="0"/>
        <v>12698.4126984127</v>
      </c>
      <c r="T16">
        <f t="shared" si="1"/>
        <v>17316.017316017318</v>
      </c>
      <c r="U16">
        <f t="shared" si="2"/>
        <v>12376.933895921238</v>
      </c>
      <c r="V16">
        <f t="shared" si="3"/>
        <v>16877.637130801686</v>
      </c>
      <c r="W16">
        <f t="shared" si="4"/>
        <v>5295.8152958152959</v>
      </c>
      <c r="X16">
        <v>30</v>
      </c>
      <c r="Y16">
        <v>27.3</v>
      </c>
      <c r="Z16">
        <v>235</v>
      </c>
      <c r="AA16">
        <v>152</v>
      </c>
      <c r="AB16">
        <v>386</v>
      </c>
      <c r="AC16">
        <v>4.5999999999999996</v>
      </c>
      <c r="AD16">
        <v>31.6</v>
      </c>
      <c r="AE16">
        <v>64.599999999999994</v>
      </c>
      <c r="AF16">
        <v>70</v>
      </c>
      <c r="AG16">
        <v>31.2</v>
      </c>
      <c r="AH16">
        <v>4.7</v>
      </c>
      <c r="AI16">
        <v>0.2</v>
      </c>
      <c r="AJ16">
        <v>30000</v>
      </c>
      <c r="AK16" s="87">
        <v>216000</v>
      </c>
      <c r="AL16" s="87">
        <v>246000</v>
      </c>
    </row>
    <row r="17" spans="1:38">
      <c r="A17">
        <v>2001</v>
      </c>
      <c r="B17">
        <v>56.029000000000003</v>
      </c>
      <c r="C17">
        <v>48.2</v>
      </c>
      <c r="D17">
        <v>7.2</v>
      </c>
      <c r="E17">
        <v>931</v>
      </c>
      <c r="F17">
        <v>68.5</v>
      </c>
      <c r="G17">
        <v>50.8</v>
      </c>
      <c r="H17">
        <v>73</v>
      </c>
      <c r="I17">
        <v>8800</v>
      </c>
      <c r="J17">
        <v>12000</v>
      </c>
      <c r="K17">
        <v>18000</v>
      </c>
      <c r="L17">
        <v>3670</v>
      </c>
      <c r="M17">
        <v>1557704</v>
      </c>
      <c r="N17">
        <v>231998</v>
      </c>
      <c r="O17">
        <v>69.8</v>
      </c>
      <c r="P17">
        <v>68.2</v>
      </c>
      <c r="Q17">
        <v>69.900000000000006</v>
      </c>
      <c r="R17">
        <v>71.3</v>
      </c>
      <c r="S17">
        <f t="shared" si="0"/>
        <v>12903.225806451614</v>
      </c>
      <c r="T17">
        <f t="shared" si="1"/>
        <v>17595.30791788856</v>
      </c>
      <c r="U17">
        <f t="shared" si="2"/>
        <v>12846.715328467153</v>
      </c>
      <c r="V17">
        <f t="shared" si="3"/>
        <v>17518.248175182482</v>
      </c>
      <c r="W17">
        <f t="shared" si="4"/>
        <v>5381.231671554252</v>
      </c>
      <c r="X17">
        <v>30.2</v>
      </c>
      <c r="Y17">
        <v>27.5</v>
      </c>
      <c r="Z17">
        <v>226</v>
      </c>
      <c r="AA17">
        <v>155</v>
      </c>
      <c r="AB17">
        <v>381</v>
      </c>
      <c r="AC17">
        <v>4.3</v>
      </c>
      <c r="AD17">
        <v>29.1</v>
      </c>
      <c r="AE17">
        <v>57.2</v>
      </c>
      <c r="AF17">
        <v>61.7</v>
      </c>
      <c r="AG17">
        <v>29.3</v>
      </c>
      <c r="AH17">
        <v>4.7</v>
      </c>
      <c r="AI17">
        <v>0.2</v>
      </c>
      <c r="AJ17">
        <v>30000</v>
      </c>
      <c r="AK17" s="87">
        <v>216000</v>
      </c>
      <c r="AL17" s="87">
        <v>246000</v>
      </c>
    </row>
    <row r="18" spans="1:38">
      <c r="A18">
        <v>2002</v>
      </c>
      <c r="B18">
        <v>56.715000000000003</v>
      </c>
      <c r="C18">
        <v>48.2</v>
      </c>
      <c r="D18">
        <v>7.1</v>
      </c>
      <c r="E18">
        <v>941</v>
      </c>
      <c r="F18">
        <v>64.599999999999994</v>
      </c>
      <c r="G18">
        <v>51.9</v>
      </c>
      <c r="H18">
        <v>72.400000000000006</v>
      </c>
      <c r="I18">
        <v>8000</v>
      </c>
      <c r="J18">
        <v>12000</v>
      </c>
      <c r="K18">
        <v>17000</v>
      </c>
      <c r="L18">
        <v>3670</v>
      </c>
      <c r="M18">
        <v>1583510</v>
      </c>
      <c r="N18">
        <v>234799</v>
      </c>
      <c r="O18">
        <v>67.599999999999994</v>
      </c>
      <c r="P18">
        <v>66</v>
      </c>
      <c r="Q18">
        <v>67.8</v>
      </c>
      <c r="R18">
        <v>69.3</v>
      </c>
      <c r="S18">
        <f t="shared" si="0"/>
        <v>12121.212121212122</v>
      </c>
      <c r="T18">
        <f t="shared" si="1"/>
        <v>18181.81818181818</v>
      </c>
      <c r="U18">
        <f t="shared" si="2"/>
        <v>12383.900928792571</v>
      </c>
      <c r="V18">
        <f t="shared" si="3"/>
        <v>18575.851393188856</v>
      </c>
      <c r="W18">
        <f t="shared" si="4"/>
        <v>5560.606060606061</v>
      </c>
      <c r="X18">
        <v>30.5</v>
      </c>
      <c r="Y18">
        <v>27.6</v>
      </c>
      <c r="Z18">
        <v>219</v>
      </c>
      <c r="AA18">
        <v>159</v>
      </c>
      <c r="AB18">
        <v>378</v>
      </c>
      <c r="AC18">
        <v>3.9</v>
      </c>
      <c r="AD18">
        <v>30.5</v>
      </c>
      <c r="AE18">
        <v>58.8</v>
      </c>
      <c r="AF18">
        <v>62.3</v>
      </c>
      <c r="AG18">
        <v>27.6</v>
      </c>
      <c r="AH18">
        <v>4.4000000000000004</v>
      </c>
      <c r="AI18">
        <v>0.2</v>
      </c>
      <c r="AJ18">
        <v>30000</v>
      </c>
      <c r="AK18" s="87">
        <v>216000</v>
      </c>
      <c r="AL18" s="87">
        <v>246000</v>
      </c>
    </row>
    <row r="19" spans="1:38">
      <c r="A19">
        <v>2003</v>
      </c>
      <c r="B19">
        <v>57.093000000000004</v>
      </c>
      <c r="C19">
        <v>47</v>
      </c>
      <c r="D19">
        <v>7</v>
      </c>
      <c r="E19">
        <v>901</v>
      </c>
      <c r="F19">
        <v>62.7</v>
      </c>
      <c r="G19">
        <v>51.7</v>
      </c>
      <c r="H19">
        <v>72</v>
      </c>
      <c r="I19">
        <v>8000</v>
      </c>
      <c r="J19">
        <v>11000</v>
      </c>
      <c r="K19">
        <v>16000</v>
      </c>
      <c r="L19">
        <v>3270</v>
      </c>
      <c r="M19">
        <v>1631907</v>
      </c>
      <c r="N19">
        <v>242454</v>
      </c>
      <c r="O19">
        <v>65.900000000000006</v>
      </c>
      <c r="P19">
        <v>64.599999999999994</v>
      </c>
      <c r="Q19">
        <v>65.900000000000006</v>
      </c>
      <c r="R19">
        <v>67.3</v>
      </c>
      <c r="S19">
        <f t="shared" si="0"/>
        <v>12383.900928792571</v>
      </c>
      <c r="T19">
        <f t="shared" si="1"/>
        <v>17027.863777089788</v>
      </c>
      <c r="U19">
        <f t="shared" si="2"/>
        <v>12759.170653907495</v>
      </c>
      <c r="V19">
        <f t="shared" si="3"/>
        <v>17543.859649122805</v>
      </c>
      <c r="W19">
        <f t="shared" si="4"/>
        <v>5061.9195046439636</v>
      </c>
      <c r="X19">
        <v>30.8</v>
      </c>
      <c r="Y19">
        <v>27.8</v>
      </c>
      <c r="Z19">
        <v>212</v>
      </c>
      <c r="AA19">
        <v>162</v>
      </c>
      <c r="AB19">
        <v>375</v>
      </c>
      <c r="AC19">
        <v>3.6</v>
      </c>
      <c r="AD19">
        <v>29</v>
      </c>
      <c r="AE19">
        <v>57.4</v>
      </c>
      <c r="AF19">
        <v>57.9</v>
      </c>
      <c r="AG19">
        <v>26.9</v>
      </c>
      <c r="AH19">
        <v>4.5999999999999996</v>
      </c>
      <c r="AI19">
        <v>0.2</v>
      </c>
      <c r="AJ19">
        <v>30000</v>
      </c>
      <c r="AK19" s="87">
        <v>208000</v>
      </c>
      <c r="AL19" s="87">
        <v>238000</v>
      </c>
    </row>
    <row r="20" spans="1:38">
      <c r="A20">
        <v>2004</v>
      </c>
      <c r="B20">
        <v>63.005000000000003</v>
      </c>
      <c r="C20">
        <v>49.8</v>
      </c>
      <c r="D20">
        <v>7.3</v>
      </c>
      <c r="E20">
        <v>922</v>
      </c>
      <c r="F20">
        <v>60.1</v>
      </c>
      <c r="G20">
        <v>51.9</v>
      </c>
      <c r="H20">
        <v>71.599999999999994</v>
      </c>
      <c r="I20">
        <v>8000</v>
      </c>
      <c r="J20">
        <v>11000</v>
      </c>
      <c r="K20">
        <v>16000</v>
      </c>
      <c r="L20">
        <v>3270</v>
      </c>
      <c r="M20">
        <v>1773884</v>
      </c>
      <c r="N20">
        <v>261500</v>
      </c>
      <c r="O20">
        <v>65.599999999999994</v>
      </c>
      <c r="P20">
        <v>64.599999999999994</v>
      </c>
      <c r="Q20">
        <v>65.599999999999994</v>
      </c>
      <c r="R20">
        <v>66.8</v>
      </c>
      <c r="S20">
        <f t="shared" si="0"/>
        <v>12383.900928792571</v>
      </c>
      <c r="T20">
        <f t="shared" si="1"/>
        <v>17027.863777089788</v>
      </c>
      <c r="U20">
        <f t="shared" si="2"/>
        <v>13311.148086522462</v>
      </c>
      <c r="V20">
        <f t="shared" si="3"/>
        <v>18302.828618968386</v>
      </c>
      <c r="W20">
        <f t="shared" si="4"/>
        <v>5061.9195046439636</v>
      </c>
      <c r="X20">
        <v>31.1</v>
      </c>
      <c r="Y20">
        <v>28.1</v>
      </c>
      <c r="Z20">
        <v>203</v>
      </c>
      <c r="AA20">
        <v>165</v>
      </c>
      <c r="AB20">
        <v>368</v>
      </c>
      <c r="AC20">
        <v>3.8</v>
      </c>
      <c r="AD20">
        <v>28.9</v>
      </c>
      <c r="AE20">
        <v>57.4</v>
      </c>
      <c r="AF20">
        <v>61.3</v>
      </c>
      <c r="AG20">
        <v>27.8</v>
      </c>
      <c r="AH20">
        <v>4.5999999999999996</v>
      </c>
      <c r="AI20">
        <v>0.2</v>
      </c>
      <c r="AJ20">
        <v>30000</v>
      </c>
      <c r="AK20" s="87">
        <v>200000</v>
      </c>
      <c r="AL20" s="87">
        <v>230000</v>
      </c>
    </row>
    <row r="21" spans="1:38">
      <c r="A21">
        <v>2005</v>
      </c>
      <c r="B21">
        <v>76.635999999999996</v>
      </c>
      <c r="C21">
        <v>57.1</v>
      </c>
      <c r="D21">
        <v>8.4</v>
      </c>
      <c r="E21">
        <v>959</v>
      </c>
      <c r="F21">
        <v>60.2</v>
      </c>
      <c r="G21">
        <v>51.8</v>
      </c>
      <c r="H21">
        <v>71.099999999999994</v>
      </c>
      <c r="I21">
        <v>8000</v>
      </c>
      <c r="J21">
        <v>11000</v>
      </c>
      <c r="K21">
        <v>16000</v>
      </c>
      <c r="L21">
        <v>3320</v>
      </c>
      <c r="M21">
        <v>1904942</v>
      </c>
      <c r="N21">
        <v>279596</v>
      </c>
      <c r="O21">
        <v>66.2</v>
      </c>
      <c r="P21">
        <v>65.3</v>
      </c>
      <c r="Q21">
        <v>66.3</v>
      </c>
      <c r="R21">
        <v>67.3</v>
      </c>
      <c r="S21">
        <f t="shared" si="0"/>
        <v>12251.148545176111</v>
      </c>
      <c r="T21">
        <f t="shared" si="1"/>
        <v>16845.329249617153</v>
      </c>
      <c r="U21">
        <f t="shared" si="2"/>
        <v>13289.036544850498</v>
      </c>
      <c r="V21">
        <f t="shared" si="3"/>
        <v>18272.425249169431</v>
      </c>
      <c r="W21">
        <f t="shared" si="4"/>
        <v>5084.2266462480857</v>
      </c>
      <c r="X21">
        <v>31.2</v>
      </c>
      <c r="Y21">
        <v>28</v>
      </c>
      <c r="Z21">
        <v>193</v>
      </c>
      <c r="AA21">
        <v>167</v>
      </c>
      <c r="AB21">
        <v>360</v>
      </c>
      <c r="AC21">
        <v>3.4</v>
      </c>
      <c r="AD21">
        <v>27.2</v>
      </c>
      <c r="AE21">
        <v>58</v>
      </c>
      <c r="AF21">
        <v>66.900000000000006</v>
      </c>
      <c r="AG21">
        <v>31.2</v>
      </c>
      <c r="AH21">
        <v>4.8</v>
      </c>
      <c r="AI21">
        <v>0.3</v>
      </c>
      <c r="AJ21">
        <v>40000</v>
      </c>
      <c r="AK21" s="87">
        <v>200000</v>
      </c>
      <c r="AL21" s="87">
        <v>240000</v>
      </c>
    </row>
    <row r="22" spans="1:38">
      <c r="A22">
        <v>2006</v>
      </c>
      <c r="B22">
        <v>91.757999999999996</v>
      </c>
      <c r="C22">
        <v>65.599999999999994</v>
      </c>
      <c r="D22">
        <v>9.6</v>
      </c>
      <c r="E22">
        <v>984</v>
      </c>
      <c r="F22">
        <v>62.5</v>
      </c>
      <c r="G22">
        <v>52.6</v>
      </c>
      <c r="H22">
        <v>70.900000000000006</v>
      </c>
      <c r="I22">
        <v>8000</v>
      </c>
      <c r="J22">
        <v>11500</v>
      </c>
      <c r="K22">
        <v>17000</v>
      </c>
      <c r="L22">
        <v>3400</v>
      </c>
      <c r="M22">
        <v>2038909</v>
      </c>
      <c r="N22">
        <v>297343</v>
      </c>
      <c r="O22">
        <v>67.599999999999994</v>
      </c>
      <c r="P22">
        <v>66.400000000000006</v>
      </c>
      <c r="Q22">
        <v>67.7</v>
      </c>
      <c r="R22">
        <v>68.8</v>
      </c>
      <c r="S22">
        <f t="shared" si="0"/>
        <v>12048.192771084337</v>
      </c>
      <c r="T22">
        <f t="shared" si="1"/>
        <v>17319.277108433733</v>
      </c>
      <c r="U22">
        <f t="shared" si="2"/>
        <v>12800</v>
      </c>
      <c r="V22">
        <f t="shared" si="3"/>
        <v>18400</v>
      </c>
      <c r="W22">
        <f t="shared" si="4"/>
        <v>5120.4819277108427</v>
      </c>
      <c r="X22">
        <v>31.2</v>
      </c>
      <c r="Y22">
        <v>28.2</v>
      </c>
      <c r="Z22">
        <v>185</v>
      </c>
      <c r="AA22">
        <v>168</v>
      </c>
      <c r="AB22">
        <v>354</v>
      </c>
      <c r="AC22">
        <v>3.2</v>
      </c>
      <c r="AD22">
        <v>25</v>
      </c>
      <c r="AE22">
        <v>56.5</v>
      </c>
      <c r="AF22">
        <v>71.599999999999994</v>
      </c>
      <c r="AG22">
        <v>35.1</v>
      </c>
      <c r="AH22">
        <v>5.2</v>
      </c>
      <c r="AI22">
        <v>0.3</v>
      </c>
      <c r="AJ22">
        <v>40000</v>
      </c>
      <c r="AK22" s="87">
        <v>200000</v>
      </c>
      <c r="AL22" s="87">
        <v>240000</v>
      </c>
    </row>
    <row r="23" spans="1:38">
      <c r="A23">
        <v>2007</v>
      </c>
      <c r="B23">
        <v>98.448999999999998</v>
      </c>
      <c r="C23">
        <v>70.900000000000006</v>
      </c>
      <c r="D23">
        <v>10.199999999999999</v>
      </c>
      <c r="E23">
        <v>1028</v>
      </c>
      <c r="F23">
        <v>62.1</v>
      </c>
      <c r="G23">
        <v>53.1</v>
      </c>
      <c r="H23">
        <v>70.400000000000006</v>
      </c>
      <c r="I23">
        <v>8000</v>
      </c>
      <c r="J23">
        <v>12000</v>
      </c>
      <c r="K23">
        <v>17500</v>
      </c>
      <c r="L23">
        <v>3480</v>
      </c>
      <c r="M23">
        <v>2170721</v>
      </c>
      <c r="N23">
        <v>313856</v>
      </c>
      <c r="O23">
        <v>68.900000000000006</v>
      </c>
      <c r="P23">
        <v>67.2</v>
      </c>
      <c r="Q23">
        <v>69.099999999999994</v>
      </c>
      <c r="R23">
        <v>70.599999999999994</v>
      </c>
      <c r="S23">
        <f t="shared" si="0"/>
        <v>11904.761904761905</v>
      </c>
      <c r="T23">
        <f t="shared" si="1"/>
        <v>17857.142857142855</v>
      </c>
      <c r="U23">
        <f t="shared" si="2"/>
        <v>12882.447665056361</v>
      </c>
      <c r="V23">
        <f t="shared" si="3"/>
        <v>19323.671497584543</v>
      </c>
      <c r="W23">
        <f t="shared" si="4"/>
        <v>5178.5714285714284</v>
      </c>
      <c r="X23">
        <v>31.2</v>
      </c>
      <c r="Y23">
        <v>28.3</v>
      </c>
      <c r="Z23">
        <v>179</v>
      </c>
      <c r="AA23">
        <v>170</v>
      </c>
      <c r="AB23">
        <v>349</v>
      </c>
      <c r="AC23">
        <v>3.2</v>
      </c>
      <c r="AD23">
        <v>23.6</v>
      </c>
      <c r="AE23">
        <v>56.7</v>
      </c>
      <c r="AF23">
        <v>75.599999999999994</v>
      </c>
      <c r="AG23">
        <v>39.6</v>
      </c>
      <c r="AH23">
        <v>5.8</v>
      </c>
      <c r="AI23">
        <v>0.3</v>
      </c>
      <c r="AJ23">
        <v>50000</v>
      </c>
      <c r="AK23" s="87">
        <v>200000</v>
      </c>
      <c r="AL23" s="87">
        <v>300000</v>
      </c>
    </row>
    <row r="24" spans="1:38">
      <c r="A24">
        <v>2008</v>
      </c>
      <c r="B24">
        <v>112.387</v>
      </c>
      <c r="C24">
        <v>78.8</v>
      </c>
      <c r="D24">
        <v>11.3</v>
      </c>
      <c r="E24">
        <v>1064</v>
      </c>
      <c r="F24">
        <v>62</v>
      </c>
      <c r="G24">
        <v>53.1</v>
      </c>
      <c r="H24">
        <v>69.7</v>
      </c>
      <c r="I24">
        <v>8500</v>
      </c>
      <c r="J24">
        <v>12000</v>
      </c>
      <c r="K24">
        <v>18400</v>
      </c>
      <c r="L24">
        <v>3580</v>
      </c>
      <c r="M24">
        <v>2216913</v>
      </c>
      <c r="N24">
        <v>318623</v>
      </c>
      <c r="O24">
        <v>71.900000000000006</v>
      </c>
      <c r="P24">
        <v>69.599999999999994</v>
      </c>
      <c r="Q24">
        <v>72.3</v>
      </c>
      <c r="R24">
        <v>74</v>
      </c>
      <c r="S24">
        <f t="shared" si="0"/>
        <v>12212.643678160921</v>
      </c>
      <c r="T24">
        <f t="shared" si="1"/>
        <v>17241.37931034483</v>
      </c>
      <c r="U24">
        <f t="shared" si="2"/>
        <v>13709.677419354839</v>
      </c>
      <c r="V24">
        <f t="shared" si="3"/>
        <v>19354.83870967742</v>
      </c>
      <c r="W24">
        <f t="shared" si="4"/>
        <v>5143.6781609195405</v>
      </c>
      <c r="X24">
        <v>31.1</v>
      </c>
      <c r="Y24">
        <v>28.4</v>
      </c>
      <c r="Z24">
        <v>173</v>
      </c>
      <c r="AA24">
        <v>170</v>
      </c>
      <c r="AB24">
        <v>343</v>
      </c>
      <c r="AC24">
        <v>3</v>
      </c>
      <c r="AD24">
        <v>23</v>
      </c>
      <c r="AE24">
        <v>56.3</v>
      </c>
      <c r="AF24">
        <v>79.5</v>
      </c>
      <c r="AG24">
        <v>43.2</v>
      </c>
      <c r="AH24">
        <v>6.9</v>
      </c>
      <c r="AI24">
        <v>0.4</v>
      </c>
      <c r="AJ24">
        <v>50000</v>
      </c>
      <c r="AK24" s="87">
        <v>216000</v>
      </c>
      <c r="AL24" s="87">
        <v>316000</v>
      </c>
    </row>
    <row r="25" spans="1:38">
      <c r="A25">
        <v>2009</v>
      </c>
      <c r="B25">
        <v>119.348</v>
      </c>
      <c r="C25">
        <v>82.1</v>
      </c>
      <c r="D25">
        <v>11.8</v>
      </c>
      <c r="E25">
        <v>1055</v>
      </c>
      <c r="F25">
        <v>64.599999999999994</v>
      </c>
      <c r="G25">
        <v>53.2</v>
      </c>
      <c r="H25">
        <v>69.400000000000006</v>
      </c>
      <c r="I25">
        <v>8500</v>
      </c>
      <c r="J25">
        <v>12000</v>
      </c>
      <c r="K25">
        <v>18000</v>
      </c>
      <c r="L25">
        <v>3580</v>
      </c>
      <c r="M25">
        <v>2162398</v>
      </c>
      <c r="N25">
        <v>310119</v>
      </c>
      <c r="O25">
        <v>72.3</v>
      </c>
      <c r="P25">
        <v>70</v>
      </c>
      <c r="Q25">
        <v>72.7</v>
      </c>
      <c r="R25">
        <v>74.400000000000006</v>
      </c>
      <c r="S25">
        <f t="shared" si="0"/>
        <v>12142.857142857143</v>
      </c>
      <c r="T25">
        <f t="shared" si="1"/>
        <v>17142.857142857141</v>
      </c>
      <c r="U25">
        <f t="shared" si="2"/>
        <v>13157.894736842107</v>
      </c>
      <c r="V25">
        <f t="shared" si="3"/>
        <v>18575.851393188856</v>
      </c>
      <c r="W25">
        <f t="shared" si="4"/>
        <v>5114.2857142857147</v>
      </c>
      <c r="X25">
        <v>31</v>
      </c>
      <c r="Y25">
        <v>28.5</v>
      </c>
      <c r="Z25">
        <v>166</v>
      </c>
      <c r="AA25">
        <v>172</v>
      </c>
      <c r="AB25">
        <v>338</v>
      </c>
      <c r="AC25">
        <v>3.1</v>
      </c>
      <c r="AD25">
        <v>24.5</v>
      </c>
      <c r="AE25">
        <v>54.4</v>
      </c>
      <c r="AF25">
        <v>78.2</v>
      </c>
      <c r="AG25">
        <v>43.3</v>
      </c>
      <c r="AH25">
        <v>6.8</v>
      </c>
      <c r="AI25">
        <v>0.4</v>
      </c>
      <c r="AJ25">
        <v>50000</v>
      </c>
      <c r="AK25" s="87">
        <v>216000</v>
      </c>
      <c r="AL25" s="87">
        <v>316000</v>
      </c>
    </row>
    <row r="26" spans="1:38">
      <c r="A26">
        <v>2010</v>
      </c>
      <c r="B26">
        <v>129.232</v>
      </c>
      <c r="C26">
        <v>88.6</v>
      </c>
      <c r="D26">
        <v>12.6</v>
      </c>
      <c r="E26">
        <v>1127</v>
      </c>
      <c r="F26">
        <v>64.2</v>
      </c>
      <c r="G26">
        <v>51.9</v>
      </c>
      <c r="H26">
        <v>68.5</v>
      </c>
      <c r="I26">
        <v>9000</v>
      </c>
      <c r="J26">
        <v>12000</v>
      </c>
      <c r="K26">
        <v>18000</v>
      </c>
      <c r="L26">
        <v>3580</v>
      </c>
      <c r="M26">
        <v>2308742</v>
      </c>
      <c r="N26">
        <v>328684</v>
      </c>
      <c r="O26">
        <v>74</v>
      </c>
      <c r="P26">
        <v>71.8</v>
      </c>
      <c r="Q26">
        <v>74.400000000000006</v>
      </c>
      <c r="R26">
        <v>76</v>
      </c>
      <c r="S26">
        <f t="shared" si="0"/>
        <v>12534.818941504178</v>
      </c>
      <c r="T26">
        <f t="shared" si="1"/>
        <v>16713.091922005573</v>
      </c>
      <c r="U26">
        <f t="shared" si="2"/>
        <v>14018.691588785046</v>
      </c>
      <c r="V26">
        <f t="shared" si="3"/>
        <v>18691.588785046726</v>
      </c>
      <c r="W26">
        <f t="shared" si="4"/>
        <v>4986.0724233983292</v>
      </c>
      <c r="X26">
        <v>31.2</v>
      </c>
      <c r="Y26">
        <v>28.7</v>
      </c>
      <c r="Z26">
        <v>160</v>
      </c>
      <c r="AA26">
        <v>175</v>
      </c>
      <c r="AB26">
        <v>335</v>
      </c>
      <c r="AC26">
        <v>3.3</v>
      </c>
      <c r="AD26">
        <v>25.2</v>
      </c>
      <c r="AE26">
        <v>57.5</v>
      </c>
      <c r="AF26">
        <v>83.6</v>
      </c>
      <c r="AG26">
        <v>47.8</v>
      </c>
      <c r="AH26">
        <v>7.6</v>
      </c>
      <c r="AI26">
        <v>0.3</v>
      </c>
      <c r="AJ26">
        <v>50000</v>
      </c>
      <c r="AK26" s="87">
        <v>216000</v>
      </c>
      <c r="AL26" s="87">
        <v>316000</v>
      </c>
    </row>
    <row r="27" spans="1:38">
      <c r="A27">
        <v>2011</v>
      </c>
      <c r="B27">
        <v>139.43299999999999</v>
      </c>
      <c r="C27">
        <v>95.5</v>
      </c>
      <c r="D27">
        <v>13.5</v>
      </c>
      <c r="E27">
        <v>1204</v>
      </c>
      <c r="F27">
        <v>69.3</v>
      </c>
      <c r="G27">
        <v>53</v>
      </c>
      <c r="H27">
        <v>68.400000000000006</v>
      </c>
      <c r="I27">
        <v>9300</v>
      </c>
      <c r="J27">
        <v>13000</v>
      </c>
      <c r="K27">
        <v>20000</v>
      </c>
      <c r="L27">
        <v>3740</v>
      </c>
      <c r="M27">
        <v>2419901</v>
      </c>
      <c r="N27">
        <v>342200</v>
      </c>
      <c r="O27">
        <v>77.900000000000006</v>
      </c>
      <c r="P27">
        <v>75.8</v>
      </c>
      <c r="Q27">
        <v>78.2</v>
      </c>
      <c r="R27">
        <v>79.900000000000006</v>
      </c>
      <c r="S27">
        <f t="shared" si="0"/>
        <v>12269.129287598944</v>
      </c>
      <c r="T27">
        <f t="shared" si="1"/>
        <v>17150.395778364116</v>
      </c>
      <c r="U27">
        <f t="shared" si="2"/>
        <v>13419.913419913419</v>
      </c>
      <c r="V27">
        <f t="shared" si="3"/>
        <v>18759.01875901876</v>
      </c>
      <c r="W27">
        <f t="shared" si="4"/>
        <v>4934.0369393139845</v>
      </c>
      <c r="X27">
        <v>31.2</v>
      </c>
      <c r="Y27">
        <v>28.9</v>
      </c>
      <c r="Z27">
        <v>155</v>
      </c>
      <c r="AA27">
        <v>177</v>
      </c>
      <c r="AB27">
        <v>333</v>
      </c>
      <c r="AC27">
        <v>3.2</v>
      </c>
      <c r="AD27">
        <v>26.6</v>
      </c>
      <c r="AE27">
        <v>63.6</v>
      </c>
      <c r="AF27">
        <v>86.6</v>
      </c>
      <c r="AG27">
        <v>51.8</v>
      </c>
      <c r="AH27">
        <v>8.6999999999999993</v>
      </c>
      <c r="AI27">
        <v>0.4</v>
      </c>
      <c r="AJ27">
        <v>60000</v>
      </c>
      <c r="AK27" s="87">
        <v>216000</v>
      </c>
      <c r="AL27" s="87">
        <v>336000</v>
      </c>
    </row>
    <row r="28" spans="1:38">
      <c r="A28">
        <v>2012</v>
      </c>
      <c r="B28">
        <v>124.75700000000001</v>
      </c>
      <c r="C28">
        <v>91.6</v>
      </c>
      <c r="D28">
        <v>12.8</v>
      </c>
      <c r="E28">
        <v>1285</v>
      </c>
      <c r="F28">
        <v>72.400000000000006</v>
      </c>
      <c r="G28">
        <v>53.5</v>
      </c>
      <c r="H28">
        <v>68.7</v>
      </c>
      <c r="I28">
        <v>10000</v>
      </c>
      <c r="J28">
        <v>14500</v>
      </c>
      <c r="K28">
        <v>21000</v>
      </c>
      <c r="L28">
        <v>3920</v>
      </c>
      <c r="M28">
        <v>2461047</v>
      </c>
      <c r="N28">
        <v>344198</v>
      </c>
      <c r="O28">
        <v>81.099999999999994</v>
      </c>
      <c r="P28">
        <v>78.5</v>
      </c>
      <c r="Q28">
        <v>81.599999999999994</v>
      </c>
      <c r="R28">
        <v>83.2</v>
      </c>
      <c r="S28">
        <f t="shared" si="0"/>
        <v>12738.853503184713</v>
      </c>
      <c r="T28">
        <f t="shared" si="1"/>
        <v>18471.337579617837</v>
      </c>
      <c r="U28">
        <f t="shared" si="2"/>
        <v>13812.154696132595</v>
      </c>
      <c r="V28">
        <f t="shared" si="3"/>
        <v>20027.624309392264</v>
      </c>
      <c r="W28">
        <f t="shared" si="4"/>
        <v>4993.6305732484079</v>
      </c>
      <c r="X28">
        <v>31.1</v>
      </c>
      <c r="Y28">
        <v>29</v>
      </c>
      <c r="Z28">
        <v>152</v>
      </c>
      <c r="AA28">
        <v>183</v>
      </c>
      <c r="AB28">
        <v>335</v>
      </c>
      <c r="AC28">
        <v>2.8</v>
      </c>
      <c r="AD28">
        <v>21.1</v>
      </c>
      <c r="AE28">
        <v>64.5</v>
      </c>
      <c r="AF28">
        <v>99.7</v>
      </c>
      <c r="AG28">
        <v>57.5</v>
      </c>
      <c r="AH28">
        <v>10.8</v>
      </c>
      <c r="AI28">
        <v>0.4</v>
      </c>
      <c r="AJ28">
        <v>63000</v>
      </c>
      <c r="AK28" s="87">
        <v>240000</v>
      </c>
      <c r="AL28" s="87">
        <v>366000</v>
      </c>
    </row>
    <row r="29" spans="1:38">
      <c r="A29">
        <v>2013</v>
      </c>
      <c r="B29">
        <v>62.581000000000003</v>
      </c>
      <c r="C29">
        <v>57.1</v>
      </c>
      <c r="D29">
        <v>8</v>
      </c>
      <c r="E29">
        <v>1125</v>
      </c>
      <c r="F29">
        <v>78.2</v>
      </c>
      <c r="G29">
        <v>54.5</v>
      </c>
      <c r="H29">
        <v>69.2</v>
      </c>
      <c r="I29">
        <v>10500</v>
      </c>
      <c r="J29">
        <v>15000</v>
      </c>
      <c r="K29">
        <v>22200</v>
      </c>
      <c r="L29">
        <v>4010</v>
      </c>
      <c r="M29">
        <v>2537377</v>
      </c>
      <c r="N29">
        <v>353449</v>
      </c>
      <c r="O29">
        <v>84.6</v>
      </c>
      <c r="P29">
        <v>82.5</v>
      </c>
      <c r="Q29">
        <v>85</v>
      </c>
      <c r="R29">
        <v>86.3</v>
      </c>
      <c r="S29">
        <f t="shared" si="0"/>
        <v>12727.272727272726</v>
      </c>
      <c r="T29">
        <f t="shared" si="1"/>
        <v>18181.81818181818</v>
      </c>
      <c r="U29">
        <f t="shared" si="2"/>
        <v>13427.109974424553</v>
      </c>
      <c r="V29">
        <f t="shared" si="3"/>
        <v>19181.585677749361</v>
      </c>
      <c r="W29">
        <f t="shared" si="4"/>
        <v>4860.606060606061</v>
      </c>
      <c r="X29">
        <v>31.2</v>
      </c>
      <c r="Y29">
        <v>29.1</v>
      </c>
      <c r="Z29">
        <v>149</v>
      </c>
      <c r="AA29">
        <v>190</v>
      </c>
      <c r="AB29">
        <v>339</v>
      </c>
      <c r="AC29">
        <v>2.8</v>
      </c>
      <c r="AD29">
        <v>18.3</v>
      </c>
      <c r="AE29">
        <v>55</v>
      </c>
      <c r="AF29">
        <v>85.3</v>
      </c>
      <c r="AG29">
        <v>52.4</v>
      </c>
      <c r="AH29">
        <v>10.7</v>
      </c>
      <c r="AI29">
        <v>0.5</v>
      </c>
      <c r="AJ29">
        <v>70000</v>
      </c>
      <c r="AK29" s="87">
        <v>240000</v>
      </c>
      <c r="AL29" s="87">
        <v>380000</v>
      </c>
    </row>
    <row r="30" spans="1:38">
      <c r="A30">
        <v>2014</v>
      </c>
      <c r="B30">
        <v>68.328999999999994</v>
      </c>
      <c r="C30">
        <v>62.3</v>
      </c>
      <c r="D30">
        <v>8.6</v>
      </c>
      <c r="E30">
        <v>1235</v>
      </c>
      <c r="F30">
        <v>84.8</v>
      </c>
      <c r="G30">
        <v>54.5</v>
      </c>
      <c r="H30">
        <v>68.8</v>
      </c>
      <c r="I30">
        <v>11000</v>
      </c>
      <c r="J30">
        <v>15000</v>
      </c>
      <c r="K30">
        <v>23200</v>
      </c>
      <c r="L30">
        <v>4110</v>
      </c>
      <c r="M30">
        <v>2607470</v>
      </c>
      <c r="N30">
        <v>360671</v>
      </c>
      <c r="O30">
        <v>88.3</v>
      </c>
      <c r="P30">
        <v>87.1</v>
      </c>
      <c r="Q30">
        <v>88.5</v>
      </c>
      <c r="R30">
        <v>89.4</v>
      </c>
      <c r="S30">
        <f t="shared" si="0"/>
        <v>12629.161882893228</v>
      </c>
      <c r="T30">
        <f t="shared" si="1"/>
        <v>17221.584385763494</v>
      </c>
      <c r="U30">
        <f t="shared" si="2"/>
        <v>12971.698113207549</v>
      </c>
      <c r="V30">
        <f t="shared" si="3"/>
        <v>17688.67924528302</v>
      </c>
      <c r="W30">
        <f t="shared" si="4"/>
        <v>4718.7141216991968</v>
      </c>
      <c r="X30">
        <v>31.2</v>
      </c>
      <c r="Y30">
        <v>29.1</v>
      </c>
      <c r="Z30">
        <v>150</v>
      </c>
      <c r="AA30">
        <v>198</v>
      </c>
      <c r="AB30">
        <v>348</v>
      </c>
      <c r="AC30">
        <v>3.1</v>
      </c>
      <c r="AD30">
        <v>19.600000000000001</v>
      </c>
      <c r="AE30">
        <v>60.9</v>
      </c>
      <c r="AF30">
        <v>94.9</v>
      </c>
      <c r="AG30">
        <v>56.9</v>
      </c>
      <c r="AH30">
        <v>11.3</v>
      </c>
      <c r="AI30">
        <v>0.6</v>
      </c>
      <c r="AJ30">
        <v>70000</v>
      </c>
      <c r="AK30" s="87">
        <v>240000</v>
      </c>
      <c r="AL30" s="87">
        <v>380000</v>
      </c>
    </row>
    <row r="31" spans="1:38">
      <c r="A31">
        <v>2015</v>
      </c>
      <c r="B31">
        <v>65.444000000000003</v>
      </c>
      <c r="C31">
        <v>59.9</v>
      </c>
      <c r="D31">
        <v>8.1999999999999993</v>
      </c>
      <c r="E31">
        <v>1196</v>
      </c>
      <c r="F31">
        <v>90.2</v>
      </c>
      <c r="G31">
        <v>54.7</v>
      </c>
      <c r="H31">
        <v>68.8</v>
      </c>
      <c r="I31">
        <v>11700</v>
      </c>
      <c r="J31">
        <v>16500</v>
      </c>
      <c r="K31">
        <v>24800</v>
      </c>
      <c r="L31">
        <v>4210</v>
      </c>
      <c r="M31">
        <v>2669732</v>
      </c>
      <c r="N31">
        <v>366153</v>
      </c>
      <c r="O31">
        <v>91</v>
      </c>
      <c r="P31">
        <v>90.6</v>
      </c>
      <c r="Q31">
        <v>91</v>
      </c>
      <c r="R31">
        <v>91.2</v>
      </c>
      <c r="S31">
        <f t="shared" si="0"/>
        <v>12913.907284768211</v>
      </c>
      <c r="T31">
        <f t="shared" si="1"/>
        <v>18211.920529801326</v>
      </c>
      <c r="U31">
        <f t="shared" si="2"/>
        <v>12971.175166297118</v>
      </c>
      <c r="V31">
        <f t="shared" si="3"/>
        <v>18292.682926829268</v>
      </c>
      <c r="W31">
        <f t="shared" si="4"/>
        <v>4646.7991169977931</v>
      </c>
      <c r="X31">
        <v>31.2</v>
      </c>
      <c r="Y31">
        <v>29.3</v>
      </c>
      <c r="Z31">
        <v>154</v>
      </c>
      <c r="AA31">
        <v>208</v>
      </c>
      <c r="AB31">
        <v>363</v>
      </c>
      <c r="AC31">
        <v>2.9</v>
      </c>
      <c r="AD31">
        <v>19.3</v>
      </c>
      <c r="AE31">
        <v>59.2</v>
      </c>
      <c r="AF31">
        <v>91.8</v>
      </c>
      <c r="AG31">
        <v>55.2</v>
      </c>
      <c r="AH31">
        <v>10.9</v>
      </c>
      <c r="AI31">
        <v>0.6</v>
      </c>
      <c r="AJ31">
        <v>100000</v>
      </c>
      <c r="AK31" s="87">
        <v>240000</v>
      </c>
      <c r="AL31" s="87">
        <v>440000</v>
      </c>
    </row>
    <row r="32" spans="1:38">
      <c r="A32">
        <v>2016</v>
      </c>
      <c r="B32">
        <v>65.834999999999994</v>
      </c>
      <c r="C32">
        <v>60.9</v>
      </c>
      <c r="D32">
        <v>8.3000000000000007</v>
      </c>
      <c r="E32">
        <v>1205</v>
      </c>
      <c r="F32">
        <v>94</v>
      </c>
      <c r="G32">
        <v>54.8</v>
      </c>
      <c r="H32">
        <v>68.599999999999994</v>
      </c>
      <c r="I32">
        <v>12000</v>
      </c>
      <c r="J32">
        <v>18000</v>
      </c>
      <c r="K32">
        <v>25200</v>
      </c>
      <c r="L32">
        <v>4310</v>
      </c>
      <c r="M32">
        <v>2727810</v>
      </c>
      <c r="N32">
        <v>371808</v>
      </c>
      <c r="O32">
        <v>93.2</v>
      </c>
      <c r="P32">
        <v>93.2</v>
      </c>
      <c r="Q32">
        <v>93.1</v>
      </c>
      <c r="R32">
        <v>93.1</v>
      </c>
      <c r="S32">
        <f t="shared" si="0"/>
        <v>12875.536480686693</v>
      </c>
      <c r="T32">
        <f t="shared" si="1"/>
        <v>19313.304721030043</v>
      </c>
      <c r="U32">
        <f t="shared" si="2"/>
        <v>12765.957446808512</v>
      </c>
      <c r="V32">
        <f t="shared" si="3"/>
        <v>19148.936170212768</v>
      </c>
      <c r="W32">
        <f t="shared" si="4"/>
        <v>4624.4635193133045</v>
      </c>
      <c r="X32">
        <v>31.4</v>
      </c>
      <c r="Y32">
        <v>29.4</v>
      </c>
      <c r="Z32">
        <v>155</v>
      </c>
      <c r="AA32">
        <v>218</v>
      </c>
      <c r="AB32">
        <v>373</v>
      </c>
      <c r="AC32">
        <v>2.7</v>
      </c>
      <c r="AD32">
        <v>17.8</v>
      </c>
      <c r="AE32">
        <v>59.1</v>
      </c>
      <c r="AF32">
        <v>93</v>
      </c>
      <c r="AG32">
        <v>57.3</v>
      </c>
      <c r="AH32">
        <v>11.4</v>
      </c>
      <c r="AI32">
        <v>0.7</v>
      </c>
      <c r="AJ32">
        <v>100000</v>
      </c>
      <c r="AK32" s="87">
        <v>264000</v>
      </c>
      <c r="AL32" s="87">
        <v>464000</v>
      </c>
    </row>
    <row r="33" spans="1:38">
      <c r="A33">
        <v>2017</v>
      </c>
      <c r="B33">
        <v>60.881999999999998</v>
      </c>
      <c r="C33">
        <v>56.5</v>
      </c>
      <c r="D33">
        <v>7.6</v>
      </c>
      <c r="E33">
        <v>1128</v>
      </c>
      <c r="F33">
        <v>96.1</v>
      </c>
      <c r="G33">
        <v>55.2</v>
      </c>
      <c r="H33">
        <v>68.400000000000006</v>
      </c>
      <c r="I33">
        <v>13000</v>
      </c>
      <c r="J33">
        <v>19000</v>
      </c>
      <c r="K33">
        <v>26600</v>
      </c>
      <c r="L33">
        <v>4410</v>
      </c>
      <c r="M33">
        <v>2831361</v>
      </c>
      <c r="N33">
        <v>382968</v>
      </c>
      <c r="O33">
        <v>94.6</v>
      </c>
      <c r="P33">
        <v>94.6</v>
      </c>
      <c r="Q33">
        <v>94.4</v>
      </c>
      <c r="R33">
        <v>94.6</v>
      </c>
      <c r="S33">
        <f t="shared" si="0"/>
        <v>13742.071881606766</v>
      </c>
      <c r="T33">
        <f t="shared" si="1"/>
        <v>20084.566596194501</v>
      </c>
      <c r="U33">
        <f t="shared" si="2"/>
        <v>13527.575442247658</v>
      </c>
      <c r="V33">
        <f t="shared" si="3"/>
        <v>19771.071800208116</v>
      </c>
      <c r="W33">
        <f t="shared" si="4"/>
        <v>4661.7336152219877</v>
      </c>
      <c r="X33">
        <v>31.4</v>
      </c>
      <c r="Y33">
        <v>29.6</v>
      </c>
      <c r="Z33">
        <v>157</v>
      </c>
      <c r="AA33">
        <v>228</v>
      </c>
      <c r="AB33">
        <v>385</v>
      </c>
      <c r="AC33">
        <v>2.7</v>
      </c>
      <c r="AD33">
        <v>16.8</v>
      </c>
      <c r="AE33">
        <v>54.4</v>
      </c>
      <c r="AF33">
        <v>85.3</v>
      </c>
      <c r="AG33">
        <v>54.7</v>
      </c>
      <c r="AH33">
        <v>11.2</v>
      </c>
      <c r="AI33">
        <v>0.7</v>
      </c>
      <c r="AJ33">
        <v>100000</v>
      </c>
      <c r="AK33" s="87">
        <v>264000</v>
      </c>
      <c r="AL33" s="87">
        <v>464000</v>
      </c>
    </row>
    <row r="34" spans="1:38">
      <c r="A34">
        <v>2018</v>
      </c>
      <c r="B34">
        <v>57.698999999999998</v>
      </c>
      <c r="C34">
        <v>53.7</v>
      </c>
      <c r="D34">
        <v>7.2</v>
      </c>
      <c r="E34">
        <v>1080</v>
      </c>
      <c r="F34">
        <v>99.1</v>
      </c>
      <c r="G34">
        <v>55.3</v>
      </c>
      <c r="H34">
        <v>68.599999999999994</v>
      </c>
      <c r="I34">
        <v>13500</v>
      </c>
      <c r="J34">
        <v>20000</v>
      </c>
      <c r="K34">
        <v>28500</v>
      </c>
      <c r="L34">
        <v>4520</v>
      </c>
      <c r="M34">
        <v>2911968</v>
      </c>
      <c r="N34">
        <v>390732</v>
      </c>
      <c r="O34">
        <v>96.8</v>
      </c>
      <c r="P34">
        <v>97.2</v>
      </c>
      <c r="Q34">
        <v>96.6</v>
      </c>
      <c r="R34">
        <v>96.7</v>
      </c>
      <c r="S34">
        <f t="shared" si="0"/>
        <v>13888.888888888889</v>
      </c>
      <c r="T34">
        <f t="shared" si="1"/>
        <v>20576.1316872428</v>
      </c>
      <c r="U34">
        <f t="shared" si="2"/>
        <v>13622.603430877902</v>
      </c>
      <c r="V34">
        <f t="shared" si="3"/>
        <v>20181.634712411706</v>
      </c>
      <c r="W34">
        <f t="shared" si="4"/>
        <v>4650.2057613168727</v>
      </c>
      <c r="X34">
        <v>31.5</v>
      </c>
      <c r="Y34">
        <v>29.7</v>
      </c>
      <c r="Z34">
        <v>159</v>
      </c>
      <c r="AA34">
        <v>238</v>
      </c>
      <c r="AB34">
        <v>397</v>
      </c>
      <c r="AC34">
        <v>2.1</v>
      </c>
      <c r="AD34">
        <v>15.1</v>
      </c>
      <c r="AE34">
        <v>50.4</v>
      </c>
      <c r="AF34">
        <v>84</v>
      </c>
      <c r="AG34">
        <v>52</v>
      </c>
      <c r="AH34">
        <v>10.9</v>
      </c>
      <c r="AI34">
        <v>0.8</v>
      </c>
      <c r="AJ34">
        <v>120000</v>
      </c>
      <c r="AK34" s="87">
        <v>264000</v>
      </c>
      <c r="AL34" s="87">
        <v>504000</v>
      </c>
    </row>
    <row r="35" spans="1:38">
      <c r="A35">
        <v>2019</v>
      </c>
      <c r="B35">
        <v>56.597000000000001</v>
      </c>
      <c r="C35">
        <v>52.9</v>
      </c>
      <c r="D35">
        <v>7</v>
      </c>
      <c r="E35">
        <v>1064</v>
      </c>
      <c r="F35">
        <v>102.9</v>
      </c>
      <c r="G35">
        <v>55.1</v>
      </c>
      <c r="H35">
        <v>67.599999999999994</v>
      </c>
      <c r="I35">
        <v>14300</v>
      </c>
      <c r="J35">
        <v>20000</v>
      </c>
      <c r="K35">
        <v>29000</v>
      </c>
      <c r="L35">
        <v>4630</v>
      </c>
      <c r="M35">
        <v>2863098</v>
      </c>
      <c r="N35">
        <v>381345</v>
      </c>
      <c r="O35">
        <v>99.6</v>
      </c>
      <c r="P35">
        <v>100.5</v>
      </c>
      <c r="Q35">
        <v>99.2</v>
      </c>
      <c r="R35">
        <v>99.1</v>
      </c>
      <c r="S35">
        <f t="shared" si="0"/>
        <v>14228.855721393034</v>
      </c>
      <c r="T35">
        <f t="shared" si="1"/>
        <v>19900.497512437811</v>
      </c>
      <c r="U35">
        <f t="shared" si="2"/>
        <v>13896.98736637512</v>
      </c>
      <c r="V35">
        <f t="shared" si="3"/>
        <v>19436.345966958212</v>
      </c>
      <c r="W35">
        <f t="shared" si="4"/>
        <v>4606.9651741293537</v>
      </c>
      <c r="X35">
        <v>31.6</v>
      </c>
      <c r="Y35">
        <v>29.9</v>
      </c>
      <c r="Z35">
        <v>160</v>
      </c>
      <c r="AA35">
        <v>249</v>
      </c>
      <c r="AB35">
        <v>409</v>
      </c>
      <c r="AC35">
        <v>1.9</v>
      </c>
      <c r="AD35">
        <v>13.9</v>
      </c>
      <c r="AE35">
        <v>48.3</v>
      </c>
      <c r="AF35">
        <v>84.2</v>
      </c>
      <c r="AG35">
        <v>51.2</v>
      </c>
      <c r="AH35">
        <v>11</v>
      </c>
      <c r="AI35">
        <v>0.8</v>
      </c>
      <c r="AJ35">
        <v>120000</v>
      </c>
      <c r="AK35" s="87">
        <v>264000</v>
      </c>
      <c r="AL35" s="87">
        <v>504000</v>
      </c>
    </row>
    <row r="36" spans="1:38">
      <c r="A36">
        <v>2020</v>
      </c>
      <c r="B36">
        <v>45.207000000000001</v>
      </c>
      <c r="C36">
        <v>43</v>
      </c>
      <c r="D36">
        <v>5.8</v>
      </c>
      <c r="E36">
        <v>883</v>
      </c>
      <c r="F36">
        <v>100.3</v>
      </c>
      <c r="G36">
        <v>54.3</v>
      </c>
      <c r="H36">
        <v>66.3</v>
      </c>
      <c r="I36">
        <v>15000</v>
      </c>
      <c r="J36">
        <v>20000</v>
      </c>
      <c r="K36">
        <v>27500</v>
      </c>
      <c r="L36">
        <v>4630</v>
      </c>
      <c r="M36">
        <v>2675708</v>
      </c>
      <c r="N36">
        <v>357667</v>
      </c>
      <c r="O36">
        <v>99.9</v>
      </c>
      <c r="P36">
        <v>99.8</v>
      </c>
      <c r="Q36">
        <v>99.8</v>
      </c>
      <c r="R36">
        <v>99.9</v>
      </c>
      <c r="S36">
        <f t="shared" si="0"/>
        <v>15030.060120240481</v>
      </c>
      <c r="T36">
        <f t="shared" si="1"/>
        <v>20040.080160320642</v>
      </c>
      <c r="U36">
        <f t="shared" si="2"/>
        <v>14955.134596211366</v>
      </c>
      <c r="V36">
        <f t="shared" si="3"/>
        <v>19940.179461615156</v>
      </c>
      <c r="W36">
        <f t="shared" si="4"/>
        <v>4639.2785571142285</v>
      </c>
      <c r="X36">
        <v>31.9</v>
      </c>
      <c r="Y36">
        <v>30.4</v>
      </c>
      <c r="Z36">
        <v>159</v>
      </c>
      <c r="AA36">
        <v>262</v>
      </c>
      <c r="AB36">
        <v>421</v>
      </c>
      <c r="AC36">
        <v>1.7</v>
      </c>
      <c r="AD36">
        <v>11.1</v>
      </c>
      <c r="AE36">
        <v>36.700000000000003</v>
      </c>
      <c r="AF36">
        <v>70.400000000000006</v>
      </c>
      <c r="AG36">
        <v>44.2</v>
      </c>
      <c r="AH36">
        <v>9.6</v>
      </c>
      <c r="AI36">
        <v>0.6</v>
      </c>
      <c r="AJ36">
        <v>120000</v>
      </c>
      <c r="AK36" s="87">
        <v>264000</v>
      </c>
      <c r="AL36" s="87">
        <v>504000</v>
      </c>
    </row>
    <row r="37" spans="1:38">
      <c r="A37">
        <v>2021</v>
      </c>
      <c r="B37">
        <v>38.112000000000002</v>
      </c>
      <c r="C37">
        <v>37</v>
      </c>
      <c r="D37">
        <v>5</v>
      </c>
      <c r="E37">
        <v>774</v>
      </c>
      <c r="F37">
        <v>103</v>
      </c>
      <c r="G37">
        <v>54.2</v>
      </c>
      <c r="H37">
        <v>65.8</v>
      </c>
      <c r="I37">
        <v>15000</v>
      </c>
      <c r="J37">
        <v>20000</v>
      </c>
      <c r="K37">
        <v>27500</v>
      </c>
      <c r="L37">
        <v>4630</v>
      </c>
      <c r="M37">
        <v>2845431</v>
      </c>
      <c r="N37">
        <v>383838</v>
      </c>
      <c r="O37">
        <v>101.4</v>
      </c>
      <c r="P37">
        <v>102.7</v>
      </c>
      <c r="Q37">
        <v>100.8</v>
      </c>
      <c r="R37">
        <v>100.8</v>
      </c>
      <c r="S37">
        <f t="shared" si="0"/>
        <v>14605.647517039921</v>
      </c>
      <c r="T37">
        <f t="shared" si="1"/>
        <v>19474.196689386561</v>
      </c>
      <c r="U37">
        <f t="shared" si="2"/>
        <v>14563.106796116506</v>
      </c>
      <c r="V37">
        <f t="shared" si="3"/>
        <v>19417.475728155339</v>
      </c>
      <c r="W37">
        <f t="shared" si="4"/>
        <v>4508.2765335929889</v>
      </c>
      <c r="X37">
        <v>32.200000000000003</v>
      </c>
      <c r="Y37">
        <v>30.6</v>
      </c>
      <c r="Z37">
        <v>157</v>
      </c>
      <c r="AA37">
        <v>282</v>
      </c>
      <c r="AB37">
        <v>438</v>
      </c>
      <c r="AJ37">
        <v>120000</v>
      </c>
      <c r="AK37" s="87">
        <v>264000</v>
      </c>
      <c r="AL37" s="87">
        <v>504000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9EB9A-F7F8-454F-BE56-DE1D3247089B}">
  <dimension ref="A1:Q90"/>
  <sheetViews>
    <sheetView workbookViewId="0">
      <selection activeCell="S12" sqref="S12"/>
    </sheetView>
  </sheetViews>
  <sheetFormatPr baseColWidth="10" defaultRowHeight="16"/>
  <cols>
    <col min="1" max="1" width="3.1640625" style="27" customWidth="1"/>
    <col min="2" max="2" width="10.83203125" style="27"/>
    <col min="3" max="3" width="9.83203125" style="27" customWidth="1"/>
    <col min="4" max="4" width="11.83203125" style="27" customWidth="1"/>
    <col min="5" max="5" width="8.1640625" style="27" customWidth="1"/>
    <col min="6" max="6" width="11.83203125" style="27" customWidth="1"/>
    <col min="7" max="7" width="9.83203125" style="27" customWidth="1"/>
    <col min="8" max="8" width="11.83203125" style="27" customWidth="1"/>
    <col min="9" max="9" width="8.1640625" style="27" customWidth="1"/>
    <col min="10" max="10" width="11.83203125" style="27" customWidth="1"/>
    <col min="11" max="11" width="22.5" style="27" customWidth="1"/>
    <col min="12" max="13" width="15.83203125" style="27" customWidth="1"/>
    <col min="14" max="16384" width="10.83203125" style="27"/>
  </cols>
  <sheetData>
    <row r="1" spans="1:17" ht="19">
      <c r="A1" s="26" t="s">
        <v>164</v>
      </c>
    </row>
    <row r="2" spans="1:17" ht="19">
      <c r="A2" s="28"/>
      <c r="B2" s="29"/>
      <c r="C2" s="29"/>
      <c r="D2" s="29"/>
      <c r="E2" s="29"/>
      <c r="F2" s="29"/>
      <c r="G2" s="29"/>
      <c r="H2" s="29"/>
      <c r="I2" s="29"/>
      <c r="J2" s="29"/>
      <c r="K2" s="29"/>
      <c r="L2" s="29"/>
      <c r="M2" s="29"/>
    </row>
    <row r="3" spans="1:17" ht="36.75" customHeight="1">
      <c r="A3" s="100"/>
      <c r="B3" s="101"/>
      <c r="C3" s="101" t="s">
        <v>165</v>
      </c>
      <c r="D3" s="101"/>
      <c r="E3" s="101"/>
      <c r="F3" s="101"/>
      <c r="G3" s="101" t="s">
        <v>166</v>
      </c>
      <c r="H3" s="101"/>
      <c r="I3" s="101"/>
      <c r="J3" s="101"/>
      <c r="K3" s="30" t="s">
        <v>167</v>
      </c>
      <c r="L3" s="101" t="s">
        <v>168</v>
      </c>
      <c r="M3" s="101"/>
    </row>
    <row r="4" spans="1:17" ht="36.75" customHeight="1">
      <c r="A4" s="102"/>
      <c r="B4" s="103"/>
      <c r="C4" s="31" t="s">
        <v>169</v>
      </c>
      <c r="D4" s="31" t="s">
        <v>103</v>
      </c>
      <c r="E4" s="103" t="s">
        <v>170</v>
      </c>
      <c r="F4" s="103"/>
      <c r="G4" s="31" t="s">
        <v>169</v>
      </c>
      <c r="H4" s="31" t="s">
        <v>103</v>
      </c>
      <c r="I4" s="103" t="s">
        <v>170</v>
      </c>
      <c r="J4" s="103"/>
      <c r="K4" s="31" t="s">
        <v>171</v>
      </c>
      <c r="L4" s="31" t="s">
        <v>172</v>
      </c>
      <c r="M4" s="31" t="s">
        <v>170</v>
      </c>
    </row>
    <row r="5" spans="1:17" ht="36.75" customHeight="1">
      <c r="A5" s="107" t="s">
        <v>173</v>
      </c>
      <c r="B5" s="108"/>
      <c r="C5" s="35" t="s">
        <v>174</v>
      </c>
      <c r="D5" s="35" t="s">
        <v>9</v>
      </c>
      <c r="E5" s="35" t="s">
        <v>174</v>
      </c>
      <c r="F5" s="35" t="s">
        <v>9</v>
      </c>
      <c r="G5" s="35" t="s">
        <v>174</v>
      </c>
      <c r="H5" s="35" t="s">
        <v>9</v>
      </c>
      <c r="I5" s="35" t="s">
        <v>174</v>
      </c>
      <c r="J5" s="35" t="s">
        <v>9</v>
      </c>
      <c r="K5" s="35" t="s">
        <v>174</v>
      </c>
      <c r="L5" s="35" t="s">
        <v>174</v>
      </c>
      <c r="M5" s="35" t="s">
        <v>174</v>
      </c>
    </row>
    <row r="6" spans="1:17" ht="21" customHeight="1">
      <c r="A6" s="104" t="s">
        <v>69</v>
      </c>
      <c r="B6" s="105"/>
      <c r="C6" s="106"/>
      <c r="D6" s="106"/>
      <c r="E6" s="106"/>
      <c r="F6" s="106"/>
      <c r="G6" s="106"/>
      <c r="H6" s="106"/>
      <c r="I6" s="106"/>
      <c r="J6" s="106"/>
      <c r="K6" s="106"/>
      <c r="L6" s="106"/>
      <c r="M6" s="106"/>
      <c r="P6" s="27" t="s">
        <v>162</v>
      </c>
      <c r="Q6" s="27" t="s">
        <v>163</v>
      </c>
    </row>
    <row r="7" spans="1:17" ht="21" customHeight="1">
      <c r="A7" s="98" t="s">
        <v>175</v>
      </c>
      <c r="B7" s="99"/>
      <c r="C7" s="36">
        <v>7455</v>
      </c>
      <c r="D7" s="36">
        <v>2353</v>
      </c>
      <c r="E7" s="37" t="s">
        <v>107</v>
      </c>
      <c r="F7" s="37" t="s">
        <v>107</v>
      </c>
      <c r="G7" s="36">
        <v>108148</v>
      </c>
      <c r="H7" s="36">
        <v>34137</v>
      </c>
      <c r="I7" s="37" t="s">
        <v>107</v>
      </c>
      <c r="J7" s="37" t="s">
        <v>107</v>
      </c>
      <c r="K7" s="37" t="s">
        <v>5</v>
      </c>
      <c r="L7" s="32">
        <v>6.9</v>
      </c>
      <c r="M7" s="37" t="s">
        <v>107</v>
      </c>
      <c r="N7" s="27">
        <f>C7/G7*100</f>
        <v>6.8933313607278919</v>
      </c>
      <c r="P7" s="27">
        <v>108148</v>
      </c>
      <c r="Q7" s="27">
        <v>34137</v>
      </c>
    </row>
    <row r="8" spans="1:17" ht="21" customHeight="1">
      <c r="A8" s="98" t="s">
        <v>176</v>
      </c>
      <c r="B8" s="99"/>
      <c r="C8" s="36">
        <v>8687</v>
      </c>
      <c r="D8" s="36">
        <v>2628</v>
      </c>
      <c r="E8" s="37">
        <v>16.5</v>
      </c>
      <c r="F8" s="37">
        <v>11.7</v>
      </c>
      <c r="G8" s="36">
        <v>123604</v>
      </c>
      <c r="H8" s="36">
        <v>37397</v>
      </c>
      <c r="I8" s="37">
        <v>14.3</v>
      </c>
      <c r="J8" s="37">
        <v>9.6</v>
      </c>
      <c r="K8" s="37" t="s">
        <v>5</v>
      </c>
      <c r="L8" s="32">
        <v>7</v>
      </c>
      <c r="M8" s="37">
        <v>2</v>
      </c>
      <c r="N8" s="27">
        <f t="shared" ref="N8:N67" si="0">C8/G8*100</f>
        <v>7.0280897058347627</v>
      </c>
      <c r="P8" s="27">
        <v>123604</v>
      </c>
      <c r="Q8" s="27">
        <v>37397</v>
      </c>
    </row>
    <row r="9" spans="1:17" ht="21" customHeight="1">
      <c r="A9" s="98" t="s">
        <v>177</v>
      </c>
      <c r="B9" s="99"/>
      <c r="C9" s="36">
        <v>10427</v>
      </c>
      <c r="D9" s="36">
        <v>3048</v>
      </c>
      <c r="E9" s="37">
        <v>20</v>
      </c>
      <c r="F9" s="37">
        <v>16</v>
      </c>
      <c r="G9" s="36">
        <v>143089</v>
      </c>
      <c r="H9" s="36">
        <v>41828</v>
      </c>
      <c r="I9" s="37">
        <v>15.8</v>
      </c>
      <c r="J9" s="37">
        <v>11.8</v>
      </c>
      <c r="K9" s="37" t="s">
        <v>5</v>
      </c>
      <c r="L9" s="32">
        <v>7.3</v>
      </c>
      <c r="M9" s="37">
        <v>3.7</v>
      </c>
      <c r="N9" s="27">
        <f t="shared" si="0"/>
        <v>7.2870730803905257</v>
      </c>
      <c r="P9" s="27">
        <v>143089</v>
      </c>
      <c r="Q9" s="27">
        <v>41828</v>
      </c>
    </row>
    <row r="10" spans="1:17" ht="21" customHeight="1">
      <c r="A10" s="98" t="s">
        <v>178</v>
      </c>
      <c r="B10" s="99"/>
      <c r="C10" s="36">
        <v>11888</v>
      </c>
      <c r="D10" s="36">
        <v>3392</v>
      </c>
      <c r="E10" s="37">
        <v>14</v>
      </c>
      <c r="F10" s="37">
        <v>11.3</v>
      </c>
      <c r="G10" s="36">
        <v>155435</v>
      </c>
      <c r="H10" s="36">
        <v>44352</v>
      </c>
      <c r="I10" s="37">
        <v>8.6</v>
      </c>
      <c r="J10" s="37">
        <v>6</v>
      </c>
      <c r="K10" s="37" t="s">
        <v>5</v>
      </c>
      <c r="L10" s="32">
        <v>7.6</v>
      </c>
      <c r="M10" s="37">
        <v>5</v>
      </c>
      <c r="N10" s="27">
        <f t="shared" si="0"/>
        <v>7.6482130794222671</v>
      </c>
      <c r="P10" s="27">
        <v>155435</v>
      </c>
      <c r="Q10" s="27">
        <v>44352</v>
      </c>
    </row>
    <row r="11" spans="1:17" ht="21" customHeight="1">
      <c r="A11" s="98" t="s">
        <v>179</v>
      </c>
      <c r="B11" s="99"/>
      <c r="C11" s="36">
        <v>13953</v>
      </c>
      <c r="D11" s="36">
        <v>3878</v>
      </c>
      <c r="E11" s="37">
        <v>17.399999999999999</v>
      </c>
      <c r="F11" s="37">
        <v>14.3</v>
      </c>
      <c r="G11" s="36">
        <v>178194</v>
      </c>
      <c r="H11" s="36">
        <v>49527</v>
      </c>
      <c r="I11" s="37">
        <v>14.6</v>
      </c>
      <c r="J11" s="37">
        <v>11.7</v>
      </c>
      <c r="K11" s="37" t="s">
        <v>5</v>
      </c>
      <c r="L11" s="32">
        <v>7.8</v>
      </c>
      <c r="M11" s="37">
        <v>2.4</v>
      </c>
      <c r="N11" s="27">
        <f t="shared" si="0"/>
        <v>7.8302299740732009</v>
      </c>
      <c r="P11" s="27">
        <v>178194</v>
      </c>
      <c r="Q11" s="27">
        <v>49527</v>
      </c>
    </row>
    <row r="12" spans="1:17" ht="21" customHeight="1">
      <c r="A12" s="98" t="s">
        <v>180</v>
      </c>
      <c r="B12" s="99"/>
      <c r="C12" s="36">
        <v>14282</v>
      </c>
      <c r="D12" s="36">
        <v>3935</v>
      </c>
      <c r="E12" s="37">
        <v>2.4</v>
      </c>
      <c r="F12" s="37">
        <v>1.5</v>
      </c>
      <c r="G12" s="36">
        <v>181392</v>
      </c>
      <c r="H12" s="36">
        <v>49972</v>
      </c>
      <c r="I12" s="37">
        <v>1.8</v>
      </c>
      <c r="J12" s="37">
        <v>0.9</v>
      </c>
      <c r="K12" s="37" t="s">
        <v>5</v>
      </c>
      <c r="L12" s="32">
        <v>7.9</v>
      </c>
      <c r="M12" s="37">
        <v>0.6</v>
      </c>
      <c r="N12" s="27">
        <f t="shared" si="0"/>
        <v>7.8735556143600602</v>
      </c>
      <c r="P12" s="27">
        <v>181392</v>
      </c>
      <c r="Q12" s="27">
        <v>49972</v>
      </c>
    </row>
    <row r="13" spans="1:17" ht="21" customHeight="1">
      <c r="A13" s="98" t="s">
        <v>181</v>
      </c>
      <c r="B13" s="99"/>
      <c r="C13" s="36">
        <v>15475</v>
      </c>
      <c r="D13" s="36">
        <v>4157</v>
      </c>
      <c r="E13" s="37">
        <v>8.4</v>
      </c>
      <c r="F13" s="37">
        <v>5.6</v>
      </c>
      <c r="G13" s="36">
        <v>184301</v>
      </c>
      <c r="H13" s="36">
        <v>49506</v>
      </c>
      <c r="I13" s="37">
        <v>1.6</v>
      </c>
      <c r="J13" s="37">
        <v>-0.9</v>
      </c>
      <c r="K13" s="37" t="s">
        <v>5</v>
      </c>
      <c r="L13" s="32">
        <v>8.4</v>
      </c>
      <c r="M13" s="37">
        <v>6.6</v>
      </c>
      <c r="N13" s="27">
        <f t="shared" si="0"/>
        <v>8.3965903603344536</v>
      </c>
      <c r="P13" s="27">
        <v>184301</v>
      </c>
      <c r="Q13" s="27">
        <v>49506</v>
      </c>
    </row>
    <row r="14" spans="1:17" ht="21" customHeight="1">
      <c r="A14" s="98" t="s">
        <v>182</v>
      </c>
      <c r="B14" s="99"/>
      <c r="C14" s="36">
        <v>16533</v>
      </c>
      <c r="D14" s="36">
        <v>4348</v>
      </c>
      <c r="E14" s="37">
        <v>6.8</v>
      </c>
      <c r="F14" s="37">
        <v>4.5999999999999996</v>
      </c>
      <c r="G14" s="36">
        <v>190562</v>
      </c>
      <c r="H14" s="36">
        <v>50112</v>
      </c>
      <c r="I14" s="37">
        <v>3.4</v>
      </c>
      <c r="J14" s="37">
        <v>1.2</v>
      </c>
      <c r="K14" s="37" t="s">
        <v>5</v>
      </c>
      <c r="L14" s="32">
        <v>8.6999999999999993</v>
      </c>
      <c r="M14" s="37">
        <v>3.3</v>
      </c>
      <c r="N14" s="27">
        <f t="shared" si="0"/>
        <v>8.6759164996169229</v>
      </c>
      <c r="P14" s="27">
        <v>190562</v>
      </c>
      <c r="Q14" s="27">
        <v>50112</v>
      </c>
    </row>
    <row r="15" spans="1:17" ht="21" customHeight="1">
      <c r="A15" s="98" t="s">
        <v>183</v>
      </c>
      <c r="B15" s="99"/>
      <c r="C15" s="36">
        <v>19437</v>
      </c>
      <c r="D15" s="36">
        <v>5030</v>
      </c>
      <c r="E15" s="37">
        <v>17.600000000000001</v>
      </c>
      <c r="F15" s="37">
        <v>15.7</v>
      </c>
      <c r="G15" s="36">
        <v>212178</v>
      </c>
      <c r="H15" s="36">
        <v>54913</v>
      </c>
      <c r="I15" s="37">
        <v>11.3</v>
      </c>
      <c r="J15" s="37">
        <v>9.6</v>
      </c>
      <c r="K15" s="37" t="s">
        <v>5</v>
      </c>
      <c r="L15" s="32">
        <v>9.1999999999999993</v>
      </c>
      <c r="M15" s="37">
        <v>5.6</v>
      </c>
      <c r="N15" s="27">
        <f t="shared" si="0"/>
        <v>9.1607046913440602</v>
      </c>
      <c r="P15" s="27">
        <v>212178</v>
      </c>
      <c r="Q15" s="27">
        <v>54913</v>
      </c>
    </row>
    <row r="16" spans="1:17" ht="21" customHeight="1">
      <c r="A16" s="98" t="s">
        <v>184</v>
      </c>
      <c r="B16" s="99"/>
      <c r="C16" s="36">
        <v>23106</v>
      </c>
      <c r="D16" s="36">
        <v>5836</v>
      </c>
      <c r="E16" s="37">
        <v>18.899999999999999</v>
      </c>
      <c r="F16" s="37">
        <v>16</v>
      </c>
      <c r="G16" s="36">
        <v>231713</v>
      </c>
      <c r="H16" s="36">
        <v>58528</v>
      </c>
      <c r="I16" s="37">
        <v>9.1999999999999993</v>
      </c>
      <c r="J16" s="37">
        <v>6.6</v>
      </c>
      <c r="K16" s="37" t="s">
        <v>5</v>
      </c>
      <c r="L16" s="32">
        <v>10</v>
      </c>
      <c r="M16" s="37">
        <v>8.9</v>
      </c>
      <c r="N16" s="27">
        <f t="shared" si="0"/>
        <v>9.9718185859231028</v>
      </c>
      <c r="P16" s="27">
        <v>231713</v>
      </c>
      <c r="Q16" s="27">
        <v>58528</v>
      </c>
    </row>
    <row r="17" spans="1:17" ht="21" customHeight="1">
      <c r="A17" s="98" t="s">
        <v>185</v>
      </c>
      <c r="B17" s="99"/>
      <c r="C17" s="36">
        <v>26681</v>
      </c>
      <c r="D17" s="36">
        <v>6596</v>
      </c>
      <c r="E17" s="37">
        <v>15.5</v>
      </c>
      <c r="F17" s="37">
        <v>13</v>
      </c>
      <c r="G17" s="36">
        <v>248612</v>
      </c>
      <c r="H17" s="36">
        <v>61457</v>
      </c>
      <c r="I17" s="37">
        <v>7.3</v>
      </c>
      <c r="J17" s="37">
        <v>5</v>
      </c>
      <c r="K17" s="37" t="s">
        <v>5</v>
      </c>
      <c r="L17" s="32">
        <v>10.7</v>
      </c>
      <c r="M17" s="37">
        <v>7.6</v>
      </c>
      <c r="N17" s="27">
        <f t="shared" si="0"/>
        <v>10.731983975029364</v>
      </c>
      <c r="P17" s="27">
        <v>248612</v>
      </c>
      <c r="Q17" s="27">
        <v>61457</v>
      </c>
    </row>
    <row r="18" spans="1:17" ht="21" customHeight="1">
      <c r="A18" s="98" t="s">
        <v>186</v>
      </c>
      <c r="B18" s="99"/>
      <c r="C18" s="36">
        <v>32213</v>
      </c>
      <c r="D18" s="36">
        <v>7812</v>
      </c>
      <c r="E18" s="37">
        <v>20.7</v>
      </c>
      <c r="F18" s="37">
        <v>18.399999999999999</v>
      </c>
      <c r="G18" s="36">
        <v>274995</v>
      </c>
      <c r="H18" s="36">
        <v>66688</v>
      </c>
      <c r="I18" s="37">
        <v>10.6</v>
      </c>
      <c r="J18" s="37">
        <v>8.5</v>
      </c>
      <c r="K18" s="37" t="s">
        <v>5</v>
      </c>
      <c r="L18" s="32">
        <v>11.7</v>
      </c>
      <c r="M18" s="37">
        <v>9.1999999999999993</v>
      </c>
      <c r="N18" s="27">
        <f t="shared" si="0"/>
        <v>11.714031164202986</v>
      </c>
      <c r="P18" s="27">
        <v>274995</v>
      </c>
      <c r="Q18" s="27">
        <v>66688</v>
      </c>
    </row>
    <row r="19" spans="1:17" ht="21" customHeight="1">
      <c r="A19" s="98" t="s">
        <v>187</v>
      </c>
      <c r="B19" s="99"/>
      <c r="C19" s="36">
        <v>41327</v>
      </c>
      <c r="D19" s="36">
        <v>9743</v>
      </c>
      <c r="E19" s="37">
        <v>28.3</v>
      </c>
      <c r="F19" s="37">
        <v>24.7</v>
      </c>
      <c r="G19" s="36">
        <v>308764</v>
      </c>
      <c r="H19" s="36">
        <v>72794</v>
      </c>
      <c r="I19" s="37">
        <v>12.3</v>
      </c>
      <c r="J19" s="37">
        <v>9.1999999999999993</v>
      </c>
      <c r="K19" s="37" t="s">
        <v>5</v>
      </c>
      <c r="L19" s="32">
        <v>13.4</v>
      </c>
      <c r="M19" s="37">
        <v>14.3</v>
      </c>
      <c r="N19" s="27">
        <f t="shared" si="0"/>
        <v>13.38465624230804</v>
      </c>
      <c r="P19" s="27">
        <v>308764</v>
      </c>
      <c r="Q19" s="27">
        <v>72794</v>
      </c>
    </row>
    <row r="20" spans="1:17" ht="21" customHeight="1">
      <c r="A20" s="98" t="s">
        <v>188</v>
      </c>
      <c r="B20" s="99"/>
      <c r="C20" s="36">
        <v>47240</v>
      </c>
      <c r="D20" s="36">
        <v>10791</v>
      </c>
      <c r="E20" s="37">
        <v>14.3</v>
      </c>
      <c r="F20" s="37">
        <v>10.8</v>
      </c>
      <c r="G20" s="36">
        <v>316221</v>
      </c>
      <c r="H20" s="36">
        <v>72233</v>
      </c>
      <c r="I20" s="37">
        <v>2.4</v>
      </c>
      <c r="J20" s="37">
        <v>-0.8</v>
      </c>
      <c r="K20" s="37" t="s">
        <v>5</v>
      </c>
      <c r="L20" s="32">
        <v>14.9</v>
      </c>
      <c r="M20" s="37">
        <v>11.6</v>
      </c>
      <c r="N20" s="27">
        <f t="shared" si="0"/>
        <v>14.938919300109731</v>
      </c>
      <c r="P20" s="27">
        <v>316221</v>
      </c>
      <c r="Q20" s="27">
        <v>72233</v>
      </c>
    </row>
    <row r="21" spans="1:17" ht="21" customHeight="1">
      <c r="A21" s="98" t="s">
        <v>189</v>
      </c>
      <c r="B21" s="99"/>
      <c r="C21" s="36">
        <v>49589</v>
      </c>
      <c r="D21" s="36">
        <v>11115</v>
      </c>
      <c r="E21" s="37">
        <v>5</v>
      </c>
      <c r="F21" s="37">
        <v>3</v>
      </c>
      <c r="G21" s="36">
        <v>317777</v>
      </c>
      <c r="H21" s="36">
        <v>71225</v>
      </c>
      <c r="I21" s="37">
        <v>0.5</v>
      </c>
      <c r="J21" s="37">
        <v>-1.4</v>
      </c>
      <c r="K21" s="37" t="s">
        <v>5</v>
      </c>
      <c r="L21" s="32">
        <v>15.6</v>
      </c>
      <c r="M21" s="37">
        <v>4.5</v>
      </c>
      <c r="N21" s="27">
        <f t="shared" si="0"/>
        <v>15.60496826390834</v>
      </c>
      <c r="P21" s="27">
        <v>317777</v>
      </c>
      <c r="Q21" s="27">
        <v>71225</v>
      </c>
    </row>
    <row r="22" spans="1:17" ht="21" customHeight="1">
      <c r="A22" s="98" t="s">
        <v>190</v>
      </c>
      <c r="B22" s="99"/>
      <c r="C22" s="36">
        <v>63156</v>
      </c>
      <c r="D22" s="36">
        <v>13979</v>
      </c>
      <c r="E22" s="37">
        <v>27.4</v>
      </c>
      <c r="F22" s="37">
        <v>25.8</v>
      </c>
      <c r="G22" s="36">
        <v>369143</v>
      </c>
      <c r="H22" s="36">
        <v>81705</v>
      </c>
      <c r="I22" s="37">
        <v>16.2</v>
      </c>
      <c r="J22" s="37">
        <v>14.7</v>
      </c>
      <c r="K22" s="37" t="s">
        <v>5</v>
      </c>
      <c r="L22" s="32">
        <v>17.100000000000001</v>
      </c>
      <c r="M22" s="37">
        <v>9.6</v>
      </c>
      <c r="N22" s="27">
        <f t="shared" si="0"/>
        <v>17.108816908352591</v>
      </c>
      <c r="P22" s="27">
        <v>369143</v>
      </c>
      <c r="Q22" s="27">
        <v>81705</v>
      </c>
    </row>
    <row r="23" spans="1:17" ht="21" customHeight="1">
      <c r="A23" s="98" t="s">
        <v>191</v>
      </c>
      <c r="B23" s="99"/>
      <c r="C23" s="36">
        <v>73284</v>
      </c>
      <c r="D23" s="36">
        <v>15988</v>
      </c>
      <c r="E23" s="37">
        <v>16</v>
      </c>
      <c r="F23" s="37">
        <v>14.4</v>
      </c>
      <c r="G23" s="36">
        <v>412428</v>
      </c>
      <c r="H23" s="36">
        <v>89977</v>
      </c>
      <c r="I23" s="37">
        <v>11.7</v>
      </c>
      <c r="J23" s="37">
        <v>10.1</v>
      </c>
      <c r="K23" s="37" t="s">
        <v>5</v>
      </c>
      <c r="L23" s="32">
        <v>17.8</v>
      </c>
      <c r="M23" s="37">
        <v>3.9</v>
      </c>
      <c r="N23" s="27">
        <f t="shared" si="0"/>
        <v>17.768919665978061</v>
      </c>
      <c r="P23" s="27">
        <v>412428</v>
      </c>
      <c r="Q23" s="27">
        <v>89977</v>
      </c>
    </row>
    <row r="24" spans="1:17" ht="21" customHeight="1">
      <c r="A24" s="98" t="s">
        <v>192</v>
      </c>
      <c r="B24" s="99"/>
      <c r="C24" s="36">
        <v>85782</v>
      </c>
      <c r="D24" s="36">
        <v>18379</v>
      </c>
      <c r="E24" s="37">
        <v>17.100000000000001</v>
      </c>
      <c r="F24" s="37">
        <v>15</v>
      </c>
      <c r="G24" s="36">
        <v>446498</v>
      </c>
      <c r="H24" s="36">
        <v>95661</v>
      </c>
      <c r="I24" s="37">
        <v>8.3000000000000007</v>
      </c>
      <c r="J24" s="37">
        <v>6.3</v>
      </c>
      <c r="K24" s="37" t="s">
        <v>5</v>
      </c>
      <c r="L24" s="32">
        <v>19.2</v>
      </c>
      <c r="M24" s="37">
        <v>8.1</v>
      </c>
      <c r="N24" s="27">
        <f t="shared" si="0"/>
        <v>19.212180121747465</v>
      </c>
      <c r="P24" s="27">
        <v>446498</v>
      </c>
      <c r="Q24" s="27">
        <v>95661</v>
      </c>
    </row>
    <row r="25" spans="1:17" ht="21" customHeight="1">
      <c r="A25" s="98" t="s">
        <v>193</v>
      </c>
      <c r="B25" s="99"/>
      <c r="C25" s="36">
        <v>112691</v>
      </c>
      <c r="D25" s="36">
        <v>22860</v>
      </c>
      <c r="E25" s="37">
        <v>31.4</v>
      </c>
      <c r="F25" s="37">
        <v>24.4</v>
      </c>
      <c r="G25" s="36">
        <v>498098</v>
      </c>
      <c r="H25" s="36">
        <v>101040</v>
      </c>
      <c r="I25" s="37">
        <v>11.6</v>
      </c>
      <c r="J25" s="37">
        <v>5.6</v>
      </c>
      <c r="K25" s="37" t="s">
        <v>5</v>
      </c>
      <c r="L25" s="32">
        <v>22.6</v>
      </c>
      <c r="M25" s="37">
        <v>17.8</v>
      </c>
      <c r="N25" s="27">
        <f t="shared" si="0"/>
        <v>22.624262695292892</v>
      </c>
      <c r="P25" s="27">
        <v>498098</v>
      </c>
      <c r="Q25" s="27">
        <v>101040</v>
      </c>
    </row>
    <row r="26" spans="1:17" ht="21" customHeight="1">
      <c r="A26" s="98" t="s">
        <v>194</v>
      </c>
      <c r="B26" s="99"/>
      <c r="C26" s="36">
        <v>143619</v>
      </c>
      <c r="D26" s="36">
        <v>28366</v>
      </c>
      <c r="E26" s="37">
        <v>27.4</v>
      </c>
      <c r="F26" s="37">
        <v>24.1</v>
      </c>
      <c r="G26" s="36">
        <v>548447</v>
      </c>
      <c r="H26" s="36">
        <v>108322</v>
      </c>
      <c r="I26" s="37">
        <v>10.1</v>
      </c>
      <c r="J26" s="37">
        <v>7.2</v>
      </c>
      <c r="K26" s="37" t="s">
        <v>5</v>
      </c>
      <c r="L26" s="32">
        <v>26.2</v>
      </c>
      <c r="M26" s="37">
        <v>15.7</v>
      </c>
      <c r="N26" s="27">
        <f t="shared" si="0"/>
        <v>26.18648657026112</v>
      </c>
      <c r="P26" s="27">
        <v>548447</v>
      </c>
      <c r="Q26" s="27">
        <v>108322</v>
      </c>
    </row>
    <row r="27" spans="1:17" ht="21" customHeight="1">
      <c r="A27" s="98" t="s">
        <v>195</v>
      </c>
      <c r="B27" s="99"/>
      <c r="C27" s="36">
        <v>173578</v>
      </c>
      <c r="D27" s="36">
        <v>33487</v>
      </c>
      <c r="E27" s="37">
        <v>20.9</v>
      </c>
      <c r="F27" s="37">
        <v>18.100000000000001</v>
      </c>
      <c r="G27" s="36">
        <v>599238</v>
      </c>
      <c r="H27" s="36">
        <v>115607</v>
      </c>
      <c r="I27" s="37">
        <v>9.3000000000000007</v>
      </c>
      <c r="J27" s="37">
        <v>6.7</v>
      </c>
      <c r="K27" s="37" t="s">
        <v>5</v>
      </c>
      <c r="L27" s="32">
        <v>29</v>
      </c>
      <c r="M27" s="37">
        <v>10.6</v>
      </c>
      <c r="N27" s="27">
        <f t="shared" si="0"/>
        <v>28.966454063327092</v>
      </c>
      <c r="P27" s="27">
        <v>599238</v>
      </c>
      <c r="Q27" s="27">
        <v>115607</v>
      </c>
    </row>
    <row r="28" spans="1:17" ht="21" customHeight="1">
      <c r="A28" s="98" t="s">
        <v>106</v>
      </c>
      <c r="B28" s="99"/>
      <c r="C28" s="36">
        <v>196005</v>
      </c>
      <c r="D28" s="36">
        <v>37231</v>
      </c>
      <c r="E28" s="37">
        <v>12.9</v>
      </c>
      <c r="F28" s="37">
        <v>11.2</v>
      </c>
      <c r="G28" s="36">
        <v>616914</v>
      </c>
      <c r="H28" s="36">
        <v>117184</v>
      </c>
      <c r="I28" s="37">
        <v>2.9</v>
      </c>
      <c r="J28" s="37">
        <v>1.4</v>
      </c>
      <c r="K28" s="37" t="s">
        <v>5</v>
      </c>
      <c r="L28" s="32">
        <v>31.8</v>
      </c>
      <c r="M28" s="37">
        <v>9.6999999999999993</v>
      </c>
      <c r="N28" s="27">
        <f t="shared" si="0"/>
        <v>31.771851506044602</v>
      </c>
      <c r="P28" s="27">
        <v>616914</v>
      </c>
      <c r="Q28" s="27">
        <v>117184</v>
      </c>
    </row>
    <row r="29" spans="1:17" ht="21" customHeight="1">
      <c r="A29" s="98" t="s">
        <v>108</v>
      </c>
      <c r="B29" s="99"/>
      <c r="C29" s="36">
        <v>217281</v>
      </c>
      <c r="D29" s="36">
        <v>40651</v>
      </c>
      <c r="E29" s="37">
        <v>10.9</v>
      </c>
      <c r="F29" s="37">
        <v>9.1999999999999993</v>
      </c>
      <c r="G29" s="36">
        <v>653787</v>
      </c>
      <c r="H29" s="36">
        <v>122315</v>
      </c>
      <c r="I29" s="37">
        <v>6</v>
      </c>
      <c r="J29" s="37">
        <v>4.4000000000000004</v>
      </c>
      <c r="K29" s="37" t="s">
        <v>5</v>
      </c>
      <c r="L29" s="32">
        <v>33.200000000000003</v>
      </c>
      <c r="M29" s="37">
        <v>4.5999999999999996</v>
      </c>
      <c r="N29" s="27">
        <f t="shared" si="0"/>
        <v>33.234218484001673</v>
      </c>
      <c r="P29" s="27">
        <v>653787</v>
      </c>
      <c r="Q29" s="27">
        <v>122315</v>
      </c>
    </row>
    <row r="30" spans="1:17" ht="21" customHeight="1">
      <c r="A30" s="98" t="s">
        <v>109</v>
      </c>
      <c r="B30" s="99"/>
      <c r="C30" s="36">
        <v>261992</v>
      </c>
      <c r="D30" s="36">
        <v>48536</v>
      </c>
      <c r="E30" s="37">
        <v>20.6</v>
      </c>
      <c r="F30" s="37">
        <v>19.399999999999999</v>
      </c>
      <c r="G30" s="36">
        <v>718994</v>
      </c>
      <c r="H30" s="36">
        <v>133199</v>
      </c>
      <c r="I30" s="37">
        <v>10</v>
      </c>
      <c r="J30" s="37">
        <v>8.9</v>
      </c>
      <c r="K30" s="37" t="s">
        <v>5</v>
      </c>
      <c r="L30" s="32">
        <v>36.4</v>
      </c>
      <c r="M30" s="37">
        <v>9.6</v>
      </c>
      <c r="N30" s="27">
        <f t="shared" si="0"/>
        <v>36.438690726209124</v>
      </c>
      <c r="P30" s="27">
        <v>718994</v>
      </c>
      <c r="Q30" s="27">
        <v>133199</v>
      </c>
    </row>
    <row r="31" spans="1:17" ht="21" customHeight="1">
      <c r="A31" s="98" t="s">
        <v>110</v>
      </c>
      <c r="B31" s="99"/>
      <c r="C31" s="36">
        <v>278128</v>
      </c>
      <c r="D31" s="36">
        <v>50975</v>
      </c>
      <c r="E31" s="37">
        <v>6.2</v>
      </c>
      <c r="F31" s="37">
        <v>5</v>
      </c>
      <c r="G31" s="36">
        <v>724438</v>
      </c>
      <c r="H31" s="36">
        <v>132773</v>
      </c>
      <c r="I31" s="37">
        <v>0.8</v>
      </c>
      <c r="J31" s="37">
        <v>-0.3</v>
      </c>
      <c r="K31" s="37" t="s">
        <v>5</v>
      </c>
      <c r="L31" s="32">
        <v>38.4</v>
      </c>
      <c r="M31" s="37">
        <v>5.4</v>
      </c>
      <c r="N31" s="27">
        <f t="shared" si="0"/>
        <v>38.392243366582093</v>
      </c>
      <c r="P31" s="27">
        <v>724438</v>
      </c>
      <c r="Q31" s="27">
        <v>132773</v>
      </c>
    </row>
    <row r="32" spans="1:17" ht="21" customHeight="1">
      <c r="A32" s="98" t="s">
        <v>111</v>
      </c>
      <c r="B32" s="99"/>
      <c r="C32" s="36">
        <v>320525</v>
      </c>
      <c r="D32" s="36">
        <v>58018</v>
      </c>
      <c r="E32" s="37">
        <v>15.2</v>
      </c>
      <c r="F32" s="37">
        <v>13.8</v>
      </c>
      <c r="G32" s="36">
        <v>804533</v>
      </c>
      <c r="H32" s="36">
        <v>145627</v>
      </c>
      <c r="I32" s="37">
        <v>11.1</v>
      </c>
      <c r="J32" s="37">
        <v>9.6999999999999993</v>
      </c>
      <c r="K32" s="37" t="s">
        <v>5</v>
      </c>
      <c r="L32" s="32">
        <v>39.799999999999997</v>
      </c>
      <c r="M32" s="37">
        <v>3.8</v>
      </c>
      <c r="N32" s="27">
        <f t="shared" si="0"/>
        <v>39.839882267104024</v>
      </c>
      <c r="P32" s="27">
        <v>804533</v>
      </c>
      <c r="Q32" s="27">
        <v>145627</v>
      </c>
    </row>
    <row r="33" spans="1:17" ht="21" customHeight="1">
      <c r="A33" s="98" t="s">
        <v>112</v>
      </c>
      <c r="B33" s="99"/>
      <c r="C33" s="36">
        <v>394770</v>
      </c>
      <c r="D33" s="36">
        <v>70741</v>
      </c>
      <c r="E33" s="37">
        <v>23.2</v>
      </c>
      <c r="F33" s="37">
        <v>21.9</v>
      </c>
      <c r="G33" s="36">
        <v>912328</v>
      </c>
      <c r="H33" s="36">
        <v>163485</v>
      </c>
      <c r="I33" s="37">
        <v>13.4</v>
      </c>
      <c r="J33" s="37">
        <v>12.3</v>
      </c>
      <c r="K33" s="37" t="s">
        <v>5</v>
      </c>
      <c r="L33" s="32">
        <v>43.3</v>
      </c>
      <c r="M33" s="37">
        <v>8.6</v>
      </c>
      <c r="N33" s="27">
        <f t="shared" si="0"/>
        <v>43.270621969291746</v>
      </c>
      <c r="P33" s="27">
        <v>912328</v>
      </c>
      <c r="Q33" s="27">
        <v>163485</v>
      </c>
    </row>
    <row r="34" spans="1:17" ht="21" customHeight="1">
      <c r="A34" s="98" t="s">
        <v>113</v>
      </c>
      <c r="B34" s="99"/>
      <c r="C34" s="36">
        <v>466076</v>
      </c>
      <c r="D34" s="36">
        <v>82820</v>
      </c>
      <c r="E34" s="37">
        <v>18.100000000000001</v>
      </c>
      <c r="F34" s="37">
        <v>17.100000000000001</v>
      </c>
      <c r="G34" s="36">
        <v>989982</v>
      </c>
      <c r="H34" s="36">
        <v>175915</v>
      </c>
      <c r="I34" s="37">
        <v>8.5</v>
      </c>
      <c r="J34" s="37">
        <v>7.6</v>
      </c>
      <c r="K34" s="37" t="s">
        <v>5</v>
      </c>
      <c r="L34" s="32">
        <v>47.1</v>
      </c>
      <c r="M34" s="37">
        <v>8.8000000000000007</v>
      </c>
      <c r="N34" s="27">
        <f t="shared" si="0"/>
        <v>47.079239824562471</v>
      </c>
      <c r="P34" s="27">
        <v>989982</v>
      </c>
      <c r="Q34" s="27">
        <v>175915</v>
      </c>
    </row>
    <row r="35" spans="1:17" ht="21" customHeight="1">
      <c r="A35" s="98" t="s">
        <v>114</v>
      </c>
      <c r="B35" s="99"/>
      <c r="C35" s="36">
        <v>536558</v>
      </c>
      <c r="D35" s="36">
        <v>94361</v>
      </c>
      <c r="E35" s="37">
        <v>15.1</v>
      </c>
      <c r="F35" s="37">
        <v>13.9</v>
      </c>
      <c r="G35" s="36">
        <v>1012524</v>
      </c>
      <c r="H35" s="36">
        <v>178067</v>
      </c>
      <c r="I35" s="37">
        <v>2.2999999999999998</v>
      </c>
      <c r="J35" s="37">
        <v>1.2</v>
      </c>
      <c r="K35" s="37" t="s">
        <v>5</v>
      </c>
      <c r="L35" s="32">
        <v>53</v>
      </c>
      <c r="M35" s="37">
        <v>12.6</v>
      </c>
      <c r="N35" s="27">
        <f t="shared" si="0"/>
        <v>52.992126606381674</v>
      </c>
      <c r="P35" s="27">
        <v>1012524</v>
      </c>
      <c r="Q35" s="27">
        <v>178067</v>
      </c>
    </row>
    <row r="36" spans="1:17" ht="21" customHeight="1">
      <c r="A36" s="98" t="s">
        <v>115</v>
      </c>
      <c r="B36" s="99"/>
      <c r="C36" s="36">
        <v>599256</v>
      </c>
      <c r="D36" s="36">
        <v>105050</v>
      </c>
      <c r="E36" s="37">
        <v>11.7</v>
      </c>
      <c r="F36" s="37">
        <v>11.3</v>
      </c>
      <c r="G36" s="36">
        <v>1051309</v>
      </c>
      <c r="H36" s="36">
        <v>184295</v>
      </c>
      <c r="I36" s="37">
        <v>3.8</v>
      </c>
      <c r="J36" s="37">
        <v>3.5</v>
      </c>
      <c r="K36" s="37" t="s">
        <v>5</v>
      </c>
      <c r="L36" s="32">
        <v>57</v>
      </c>
      <c r="M36" s="37">
        <v>7.6</v>
      </c>
      <c r="N36" s="27">
        <f t="shared" si="0"/>
        <v>57.000938829592442</v>
      </c>
      <c r="P36" s="27">
        <v>1051309</v>
      </c>
      <c r="Q36" s="27">
        <v>184295</v>
      </c>
    </row>
    <row r="37" spans="1:17" ht="21" customHeight="1">
      <c r="A37" s="98" t="s">
        <v>116</v>
      </c>
      <c r="B37" s="99"/>
      <c r="C37" s="36">
        <v>691323</v>
      </c>
      <c r="D37" s="36">
        <v>120188</v>
      </c>
      <c r="E37" s="37">
        <v>15.4</v>
      </c>
      <c r="F37" s="37">
        <v>14.4</v>
      </c>
      <c r="G37" s="36">
        <v>1111255</v>
      </c>
      <c r="H37" s="36">
        <v>193195</v>
      </c>
      <c r="I37" s="37">
        <v>5.7</v>
      </c>
      <c r="J37" s="37">
        <v>4.8</v>
      </c>
      <c r="K37" s="37" t="s">
        <v>5</v>
      </c>
      <c r="L37" s="32">
        <v>62.2</v>
      </c>
      <c r="M37" s="37">
        <v>9.1</v>
      </c>
      <c r="N37" s="27">
        <f t="shared" si="0"/>
        <v>62.211013673729255</v>
      </c>
      <c r="P37" s="27">
        <v>1111255</v>
      </c>
      <c r="Q37" s="27">
        <v>193195</v>
      </c>
    </row>
    <row r="38" spans="1:17" ht="21" customHeight="1">
      <c r="A38" s="98" t="s">
        <v>117</v>
      </c>
      <c r="B38" s="99"/>
      <c r="C38" s="36">
        <v>807130</v>
      </c>
      <c r="D38" s="36">
        <v>139148</v>
      </c>
      <c r="E38" s="37">
        <v>16.8</v>
      </c>
      <c r="F38" s="37">
        <v>15.8</v>
      </c>
      <c r="G38" s="36">
        <v>1180541</v>
      </c>
      <c r="H38" s="36">
        <v>203524</v>
      </c>
      <c r="I38" s="37">
        <v>6.2</v>
      </c>
      <c r="J38" s="37">
        <v>5.3</v>
      </c>
      <c r="K38" s="37" t="s">
        <v>5</v>
      </c>
      <c r="L38" s="32">
        <v>68.400000000000006</v>
      </c>
      <c r="M38" s="37">
        <v>9.9</v>
      </c>
      <c r="N38" s="27">
        <f t="shared" si="0"/>
        <v>68.369501779268987</v>
      </c>
      <c r="P38" s="27">
        <v>1180541</v>
      </c>
      <c r="Q38" s="27">
        <v>203524</v>
      </c>
    </row>
    <row r="39" spans="1:17" ht="21" customHeight="1">
      <c r="A39" s="98" t="s">
        <v>118</v>
      </c>
      <c r="B39" s="99"/>
      <c r="C39" s="36">
        <v>931010</v>
      </c>
      <c r="D39" s="36">
        <v>157772</v>
      </c>
      <c r="E39" s="37">
        <v>15.3</v>
      </c>
      <c r="F39" s="37">
        <v>13.4</v>
      </c>
      <c r="G39" s="36">
        <v>1253748</v>
      </c>
      <c r="H39" s="36">
        <v>212464</v>
      </c>
      <c r="I39" s="37">
        <v>6.2</v>
      </c>
      <c r="J39" s="37">
        <v>4.4000000000000004</v>
      </c>
      <c r="K39" s="37" t="s">
        <v>5</v>
      </c>
      <c r="L39" s="32">
        <v>74.3</v>
      </c>
      <c r="M39" s="37">
        <v>8.6</v>
      </c>
      <c r="N39" s="27">
        <f t="shared" si="0"/>
        <v>74.258144379891334</v>
      </c>
      <c r="P39" s="27">
        <v>1253748</v>
      </c>
      <c r="Q39" s="27">
        <v>212464</v>
      </c>
    </row>
    <row r="40" spans="1:17" ht="21" customHeight="1">
      <c r="A40" s="98" t="s">
        <v>119</v>
      </c>
      <c r="B40" s="99"/>
      <c r="C40" s="36">
        <v>1049610</v>
      </c>
      <c r="D40" s="36">
        <v>173909</v>
      </c>
      <c r="E40" s="37">
        <v>12.7</v>
      </c>
      <c r="F40" s="37">
        <v>10.199999999999999</v>
      </c>
      <c r="G40" s="36">
        <v>1329425</v>
      </c>
      <c r="H40" s="36">
        <v>220271</v>
      </c>
      <c r="I40" s="37">
        <v>6</v>
      </c>
      <c r="J40" s="37">
        <v>3.7</v>
      </c>
      <c r="K40" s="37" t="s">
        <v>5</v>
      </c>
      <c r="L40" s="32">
        <v>79</v>
      </c>
      <c r="M40" s="37">
        <v>6.3</v>
      </c>
      <c r="N40" s="27">
        <f t="shared" si="0"/>
        <v>78.952178573443405</v>
      </c>
      <c r="P40" s="27">
        <v>1329425</v>
      </c>
      <c r="Q40" s="27">
        <v>220271</v>
      </c>
    </row>
    <row r="41" spans="1:17" ht="21" customHeight="1">
      <c r="A41" s="98" t="s">
        <v>120</v>
      </c>
      <c r="B41" s="99"/>
      <c r="C41" s="36">
        <v>1119006</v>
      </c>
      <c r="D41" s="36">
        <v>181772</v>
      </c>
      <c r="E41" s="37">
        <v>6.6</v>
      </c>
      <c r="F41" s="37">
        <v>4.5</v>
      </c>
      <c r="G41" s="36">
        <v>1360983</v>
      </c>
      <c r="H41" s="36">
        <v>221079</v>
      </c>
      <c r="I41" s="37">
        <v>2.4</v>
      </c>
      <c r="J41" s="37">
        <v>0.4</v>
      </c>
      <c r="K41" s="37" t="s">
        <v>5</v>
      </c>
      <c r="L41" s="32">
        <v>82.2</v>
      </c>
      <c r="M41" s="37">
        <v>4.0999999999999996</v>
      </c>
      <c r="N41" s="27">
        <f t="shared" si="0"/>
        <v>82.220424501995979</v>
      </c>
      <c r="P41" s="27">
        <v>1360983</v>
      </c>
      <c r="Q41" s="27">
        <v>221079</v>
      </c>
    </row>
    <row r="42" spans="1:17" ht="21" customHeight="1">
      <c r="A42" s="98" t="s">
        <v>121</v>
      </c>
      <c r="B42" s="99"/>
      <c r="C42" s="36">
        <v>1235301</v>
      </c>
      <c r="D42" s="36">
        <v>191951</v>
      </c>
      <c r="E42" s="37">
        <v>10.4</v>
      </c>
      <c r="F42" s="37">
        <v>5.6</v>
      </c>
      <c r="G42" s="36">
        <v>1418941</v>
      </c>
      <c r="H42" s="36">
        <v>220487</v>
      </c>
      <c r="I42" s="37">
        <v>4.3</v>
      </c>
      <c r="J42" s="37">
        <v>-0.3</v>
      </c>
      <c r="K42" s="37" t="s">
        <v>5</v>
      </c>
      <c r="L42" s="32">
        <v>87.1</v>
      </c>
      <c r="M42" s="37">
        <v>5.9</v>
      </c>
      <c r="N42" s="27">
        <f t="shared" si="0"/>
        <v>87.057953783843018</v>
      </c>
      <c r="P42" s="27">
        <v>1418941</v>
      </c>
      <c r="Q42" s="27">
        <v>220487</v>
      </c>
    </row>
    <row r="43" spans="1:17" ht="21" customHeight="1">
      <c r="A43" s="98" t="s">
        <v>122</v>
      </c>
      <c r="B43" s="99"/>
      <c r="C43" s="36">
        <v>1373083</v>
      </c>
      <c r="D43" s="36">
        <v>211592</v>
      </c>
      <c r="E43" s="37">
        <v>11.2</v>
      </c>
      <c r="F43" s="37">
        <v>10.199999999999999</v>
      </c>
      <c r="G43" s="36">
        <v>1491303</v>
      </c>
      <c r="H43" s="36">
        <v>229810</v>
      </c>
      <c r="I43" s="37">
        <v>5.0999999999999996</v>
      </c>
      <c r="J43" s="37">
        <v>4.2</v>
      </c>
      <c r="K43" s="37" t="s">
        <v>5</v>
      </c>
      <c r="L43" s="32">
        <v>92.1</v>
      </c>
      <c r="M43" s="37">
        <v>5.8</v>
      </c>
      <c r="N43" s="27">
        <f t="shared" si="0"/>
        <v>92.072704205651036</v>
      </c>
      <c r="P43" s="27">
        <v>1491303</v>
      </c>
      <c r="Q43" s="27">
        <v>229810</v>
      </c>
    </row>
    <row r="44" spans="1:17" ht="21" customHeight="1">
      <c r="A44" s="98" t="s">
        <v>123</v>
      </c>
      <c r="B44" s="99"/>
      <c r="C44" s="36">
        <v>1308074</v>
      </c>
      <c r="D44" s="36">
        <v>199898</v>
      </c>
      <c r="E44" s="37">
        <v>-4.7</v>
      </c>
      <c r="F44" s="37">
        <v>-5.5</v>
      </c>
      <c r="G44" s="36">
        <v>1403574</v>
      </c>
      <c r="H44" s="36">
        <v>214492</v>
      </c>
      <c r="I44" s="37">
        <v>-5.9</v>
      </c>
      <c r="J44" s="37">
        <v>-6.7</v>
      </c>
      <c r="K44" s="37" t="s">
        <v>5</v>
      </c>
      <c r="L44" s="32">
        <v>93.2</v>
      </c>
      <c r="M44" s="37">
        <v>1.2</v>
      </c>
      <c r="N44" s="27">
        <f t="shared" si="0"/>
        <v>93.195941218631859</v>
      </c>
      <c r="P44" s="27">
        <v>1403574</v>
      </c>
      <c r="Q44" s="27">
        <v>214492</v>
      </c>
    </row>
    <row r="45" spans="1:17" ht="21" customHeight="1">
      <c r="A45" s="98" t="s">
        <v>124</v>
      </c>
      <c r="B45" s="99"/>
      <c r="C45" s="36">
        <v>1285946</v>
      </c>
      <c r="D45" s="36">
        <v>194649</v>
      </c>
      <c r="E45" s="37">
        <v>-1.7</v>
      </c>
      <c r="F45" s="37">
        <v>-2.6</v>
      </c>
      <c r="G45" s="36">
        <v>1438758</v>
      </c>
      <c r="H45" s="36">
        <v>217779</v>
      </c>
      <c r="I45" s="37">
        <v>2.5</v>
      </c>
      <c r="J45" s="37">
        <v>1.5</v>
      </c>
      <c r="K45" s="37" t="s">
        <v>5</v>
      </c>
      <c r="L45" s="32">
        <v>89.4</v>
      </c>
      <c r="M45" s="37">
        <v>-4.0999999999999996</v>
      </c>
      <c r="N45" s="27">
        <f t="shared" si="0"/>
        <v>89.378894852365718</v>
      </c>
      <c r="P45" s="27">
        <v>1438758</v>
      </c>
      <c r="Q45" s="27">
        <v>217779</v>
      </c>
    </row>
    <row r="46" spans="1:17" ht="21" customHeight="1">
      <c r="A46" s="98" t="s">
        <v>125</v>
      </c>
      <c r="B46" s="99"/>
      <c r="C46" s="36">
        <v>1337501</v>
      </c>
      <c r="D46" s="36">
        <v>200675</v>
      </c>
      <c r="E46" s="37">
        <v>4</v>
      </c>
      <c r="F46" s="37">
        <v>3.1</v>
      </c>
      <c r="G46" s="36">
        <v>1549017</v>
      </c>
      <c r="H46" s="36">
        <v>232411</v>
      </c>
      <c r="I46" s="37">
        <v>7.7</v>
      </c>
      <c r="J46" s="37">
        <v>6.7</v>
      </c>
      <c r="K46" s="37" t="s">
        <v>5</v>
      </c>
      <c r="L46" s="32">
        <v>86.3</v>
      </c>
      <c r="M46" s="37">
        <v>-3.4</v>
      </c>
      <c r="N46" s="27">
        <f t="shared" si="0"/>
        <v>86.345146631702548</v>
      </c>
      <c r="P46" s="27">
        <v>1549017</v>
      </c>
      <c r="Q46" s="27">
        <v>232411</v>
      </c>
    </row>
    <row r="47" spans="1:17" ht="21" customHeight="1">
      <c r="A47" s="98" t="s">
        <v>126</v>
      </c>
      <c r="B47" s="99"/>
      <c r="C47" s="36">
        <v>1321142</v>
      </c>
      <c r="D47" s="36">
        <v>196765</v>
      </c>
      <c r="E47" s="37">
        <v>-1.2</v>
      </c>
      <c r="F47" s="37">
        <v>-1.9</v>
      </c>
      <c r="G47" s="36">
        <v>1557704</v>
      </c>
      <c r="H47" s="36">
        <v>231998</v>
      </c>
      <c r="I47" s="37">
        <v>0.6</v>
      </c>
      <c r="J47" s="37">
        <v>-0.2</v>
      </c>
      <c r="K47" s="37" t="s">
        <v>5</v>
      </c>
      <c r="L47" s="32">
        <v>84.8</v>
      </c>
      <c r="M47" s="37">
        <v>-1.8</v>
      </c>
      <c r="N47" s="27">
        <f t="shared" si="0"/>
        <v>84.813417696815307</v>
      </c>
      <c r="P47" s="27">
        <v>1557704</v>
      </c>
      <c r="Q47" s="27">
        <v>231998</v>
      </c>
    </row>
    <row r="48" spans="1:17" ht="21" customHeight="1">
      <c r="A48" s="98" t="s">
        <v>127</v>
      </c>
      <c r="B48" s="99"/>
      <c r="C48" s="36">
        <v>1297341</v>
      </c>
      <c r="D48" s="36">
        <v>192367</v>
      </c>
      <c r="E48" s="37">
        <v>-1.8</v>
      </c>
      <c r="F48" s="37">
        <v>-2.2000000000000002</v>
      </c>
      <c r="G48" s="36">
        <v>1583510</v>
      </c>
      <c r="H48" s="36">
        <v>234799</v>
      </c>
      <c r="I48" s="37">
        <v>1.7</v>
      </c>
      <c r="J48" s="37">
        <v>1.2</v>
      </c>
      <c r="K48" s="37" t="s">
        <v>5</v>
      </c>
      <c r="L48" s="32">
        <v>81.900000000000006</v>
      </c>
      <c r="M48" s="37">
        <v>-3.4</v>
      </c>
      <c r="N48" s="27">
        <f t="shared" si="0"/>
        <v>81.928184855163536</v>
      </c>
      <c r="P48" s="27">
        <v>1583510</v>
      </c>
      <c r="Q48" s="27">
        <v>234799</v>
      </c>
    </row>
    <row r="49" spans="1:17" ht="21" customHeight="1">
      <c r="A49" s="98" t="s">
        <v>128</v>
      </c>
      <c r="B49" s="99"/>
      <c r="C49" s="36">
        <v>1256669</v>
      </c>
      <c r="D49" s="36">
        <v>186704</v>
      </c>
      <c r="E49" s="37">
        <v>-3.1</v>
      </c>
      <c r="F49" s="37">
        <v>-2.9</v>
      </c>
      <c r="G49" s="36">
        <v>1631907</v>
      </c>
      <c r="H49" s="36">
        <v>242454</v>
      </c>
      <c r="I49" s="37">
        <v>3.1</v>
      </c>
      <c r="J49" s="37">
        <v>3.3</v>
      </c>
      <c r="K49" s="37" t="s">
        <v>5</v>
      </c>
      <c r="L49" s="32">
        <v>77</v>
      </c>
      <c r="M49" s="37">
        <v>-6</v>
      </c>
      <c r="N49" s="27">
        <f t="shared" si="0"/>
        <v>77.006165179755953</v>
      </c>
      <c r="P49" s="27">
        <v>1631907</v>
      </c>
      <c r="Q49" s="27">
        <v>242454</v>
      </c>
    </row>
    <row r="50" spans="1:17" ht="21" customHeight="1">
      <c r="A50" s="98" t="s">
        <v>129</v>
      </c>
      <c r="B50" s="99"/>
      <c r="C50" s="36">
        <v>1316949</v>
      </c>
      <c r="D50" s="36">
        <v>194140</v>
      </c>
      <c r="E50" s="37">
        <v>4.8</v>
      </c>
      <c r="F50" s="37">
        <v>4</v>
      </c>
      <c r="G50" s="36">
        <v>1773884</v>
      </c>
      <c r="H50" s="36">
        <v>261500</v>
      </c>
      <c r="I50" s="37">
        <v>8.6999999999999993</v>
      </c>
      <c r="J50" s="37">
        <v>7.9</v>
      </c>
      <c r="K50" s="37" t="s">
        <v>5</v>
      </c>
      <c r="L50" s="32">
        <v>74.2</v>
      </c>
      <c r="M50" s="37">
        <v>-3.6</v>
      </c>
      <c r="N50" s="27">
        <f t="shared" si="0"/>
        <v>74.24098757303183</v>
      </c>
      <c r="P50" s="27">
        <v>1773884</v>
      </c>
      <c r="Q50" s="27">
        <v>261500</v>
      </c>
    </row>
    <row r="51" spans="1:17" ht="21" customHeight="1">
      <c r="A51" s="98" t="s">
        <v>130</v>
      </c>
      <c r="B51" s="99"/>
      <c r="C51" s="36">
        <v>1412125</v>
      </c>
      <c r="D51" s="36">
        <v>207263</v>
      </c>
      <c r="E51" s="37">
        <v>7.2</v>
      </c>
      <c r="F51" s="37">
        <v>6.8</v>
      </c>
      <c r="G51" s="36">
        <v>1904942</v>
      </c>
      <c r="H51" s="36">
        <v>279596</v>
      </c>
      <c r="I51" s="37">
        <v>7.4</v>
      </c>
      <c r="J51" s="37">
        <v>6.9</v>
      </c>
      <c r="K51" s="37" t="s">
        <v>5</v>
      </c>
      <c r="L51" s="32">
        <v>74.099999999999994</v>
      </c>
      <c r="M51" s="37">
        <v>-0.2</v>
      </c>
      <c r="N51" s="27">
        <f t="shared" si="0"/>
        <v>74.129553550711776</v>
      </c>
      <c r="P51" s="27">
        <v>1904942</v>
      </c>
      <c r="Q51" s="27">
        <v>279596</v>
      </c>
    </row>
    <row r="52" spans="1:17" ht="21" customHeight="1">
      <c r="A52" s="98" t="s">
        <v>131</v>
      </c>
      <c r="B52" s="99"/>
      <c r="C52" s="36">
        <v>1503351</v>
      </c>
      <c r="D52" s="36">
        <v>219240</v>
      </c>
      <c r="E52" s="37">
        <v>6.5</v>
      </c>
      <c r="F52" s="37">
        <v>5.8</v>
      </c>
      <c r="G52" s="36">
        <v>2038909</v>
      </c>
      <c r="H52" s="36">
        <v>297343</v>
      </c>
      <c r="I52" s="37">
        <v>7</v>
      </c>
      <c r="J52" s="37">
        <v>6.3</v>
      </c>
      <c r="K52" s="37" t="s">
        <v>5</v>
      </c>
      <c r="L52" s="32">
        <v>73.7</v>
      </c>
      <c r="M52" s="37">
        <v>-0.5</v>
      </c>
      <c r="N52" s="27">
        <f t="shared" si="0"/>
        <v>73.733109226552045</v>
      </c>
      <c r="P52" s="27">
        <v>2038909</v>
      </c>
      <c r="Q52" s="27">
        <v>297343</v>
      </c>
    </row>
    <row r="53" spans="1:17" ht="21" customHeight="1">
      <c r="A53" s="98" t="s">
        <v>132</v>
      </c>
      <c r="B53" s="99"/>
      <c r="C53" s="36">
        <v>1650756</v>
      </c>
      <c r="D53" s="36">
        <v>238676</v>
      </c>
      <c r="E53" s="37">
        <v>9.8000000000000007</v>
      </c>
      <c r="F53" s="37">
        <v>8.9</v>
      </c>
      <c r="G53" s="36">
        <v>2170721</v>
      </c>
      <c r="H53" s="36">
        <v>313856</v>
      </c>
      <c r="I53" s="37">
        <v>6.5</v>
      </c>
      <c r="J53" s="37">
        <v>5.6</v>
      </c>
      <c r="K53" s="37" t="s">
        <v>5</v>
      </c>
      <c r="L53" s="32">
        <v>76</v>
      </c>
      <c r="M53" s="37">
        <v>3.1</v>
      </c>
      <c r="N53" s="27">
        <f t="shared" si="0"/>
        <v>76.046438026812297</v>
      </c>
      <c r="P53" s="27">
        <v>2170721</v>
      </c>
      <c r="Q53" s="27">
        <v>313856</v>
      </c>
    </row>
    <row r="54" spans="1:17" ht="21" customHeight="1">
      <c r="A54" s="98" t="s">
        <v>133</v>
      </c>
      <c r="B54" s="99"/>
      <c r="C54" s="36">
        <v>1707487</v>
      </c>
      <c r="D54" s="36">
        <v>245406</v>
      </c>
      <c r="E54" s="37">
        <v>3.4</v>
      </c>
      <c r="F54" s="37">
        <v>2.8</v>
      </c>
      <c r="G54" s="36">
        <v>2216913</v>
      </c>
      <c r="H54" s="36">
        <v>318623</v>
      </c>
      <c r="I54" s="37">
        <v>2.1</v>
      </c>
      <c r="J54" s="37">
        <v>1.5</v>
      </c>
      <c r="K54" s="37" t="s">
        <v>5</v>
      </c>
      <c r="L54" s="32">
        <v>77</v>
      </c>
      <c r="M54" s="37">
        <v>1.3</v>
      </c>
      <c r="N54" s="27">
        <f t="shared" si="0"/>
        <v>77.020929553843558</v>
      </c>
      <c r="P54" s="27">
        <v>2216913</v>
      </c>
      <c r="Q54" s="27">
        <v>318623</v>
      </c>
    </row>
    <row r="55" spans="1:17" ht="21" customHeight="1">
      <c r="A55" s="98" t="s">
        <v>134</v>
      </c>
      <c r="B55" s="99"/>
      <c r="C55" s="36">
        <v>1659245</v>
      </c>
      <c r="D55" s="36">
        <v>237960</v>
      </c>
      <c r="E55" s="37">
        <v>-2.8</v>
      </c>
      <c r="F55" s="37">
        <v>-3</v>
      </c>
      <c r="G55" s="36">
        <v>2162398</v>
      </c>
      <c r="H55" s="36">
        <v>310119</v>
      </c>
      <c r="I55" s="37">
        <v>-2.5</v>
      </c>
      <c r="J55" s="37">
        <v>-2.7</v>
      </c>
      <c r="K55" s="37" t="s">
        <v>5</v>
      </c>
      <c r="L55" s="32">
        <v>76.7</v>
      </c>
      <c r="M55" s="37">
        <v>-0.4</v>
      </c>
      <c r="N55" s="27">
        <f t="shared" si="0"/>
        <v>76.731711738542117</v>
      </c>
      <c r="P55" s="27">
        <v>2162398</v>
      </c>
      <c r="Q55" s="27">
        <v>310119</v>
      </c>
    </row>
    <row r="56" spans="1:17" ht="21" customHeight="1">
      <c r="A56" s="98" t="s">
        <v>135</v>
      </c>
      <c r="B56" s="99"/>
      <c r="C56" s="36">
        <v>1776332</v>
      </c>
      <c r="D56" s="36">
        <v>252887</v>
      </c>
      <c r="E56" s="37">
        <v>7.1</v>
      </c>
      <c r="F56" s="37">
        <v>6.3</v>
      </c>
      <c r="G56" s="36">
        <v>2308742</v>
      </c>
      <c r="H56" s="36">
        <v>328684</v>
      </c>
      <c r="I56" s="37">
        <v>6.8</v>
      </c>
      <c r="J56" s="37">
        <v>6</v>
      </c>
      <c r="K56" s="37" t="s">
        <v>5</v>
      </c>
      <c r="L56" s="32">
        <v>76.900000000000006</v>
      </c>
      <c r="M56" s="37">
        <v>0.3</v>
      </c>
      <c r="N56" s="27">
        <f t="shared" si="0"/>
        <v>76.939389503028053</v>
      </c>
      <c r="P56" s="27">
        <v>2308742</v>
      </c>
      <c r="Q56" s="27">
        <v>328684</v>
      </c>
    </row>
    <row r="57" spans="1:17" ht="21" customHeight="1">
      <c r="A57" s="98" t="s">
        <v>136</v>
      </c>
      <c r="B57" s="99"/>
      <c r="C57" s="36">
        <v>1934430</v>
      </c>
      <c r="D57" s="36">
        <v>273549</v>
      </c>
      <c r="E57" s="37">
        <v>8.9</v>
      </c>
      <c r="F57" s="37">
        <v>8.1999999999999993</v>
      </c>
      <c r="G57" s="36">
        <v>2419901</v>
      </c>
      <c r="H57" s="36">
        <v>342200</v>
      </c>
      <c r="I57" s="37">
        <v>4.8</v>
      </c>
      <c r="J57" s="37">
        <v>4.0999999999999996</v>
      </c>
      <c r="K57" s="37" t="s">
        <v>5</v>
      </c>
      <c r="L57" s="32">
        <v>79.900000000000006</v>
      </c>
      <c r="M57" s="37">
        <v>3.9</v>
      </c>
      <c r="N57" s="27">
        <f t="shared" si="0"/>
        <v>79.938394173976533</v>
      </c>
      <c r="P57" s="27">
        <v>2419901</v>
      </c>
      <c r="Q57" s="27">
        <v>342200</v>
      </c>
    </row>
    <row r="58" spans="1:17" ht="21" customHeight="1">
      <c r="A58" s="98" t="s">
        <v>137</v>
      </c>
      <c r="B58" s="99"/>
      <c r="C58" s="36">
        <v>2037059</v>
      </c>
      <c r="D58" s="36">
        <v>284899</v>
      </c>
      <c r="E58" s="37">
        <v>5.3</v>
      </c>
      <c r="F58" s="37">
        <v>4.0999999999999996</v>
      </c>
      <c r="G58" s="36">
        <v>2461047</v>
      </c>
      <c r="H58" s="36">
        <v>344198</v>
      </c>
      <c r="I58" s="37">
        <v>1.7</v>
      </c>
      <c r="J58" s="37">
        <v>0.6</v>
      </c>
      <c r="K58" s="37" t="s">
        <v>5</v>
      </c>
      <c r="L58" s="32">
        <v>82.8</v>
      </c>
      <c r="M58" s="37">
        <v>3.5</v>
      </c>
      <c r="N58" s="27">
        <f t="shared" si="0"/>
        <v>82.772047831674882</v>
      </c>
      <c r="P58" s="27">
        <v>2461047</v>
      </c>
      <c r="Q58" s="27">
        <v>344198</v>
      </c>
    </row>
    <row r="59" spans="1:17" ht="21" customHeight="1">
      <c r="A59" s="98" t="s">
        <v>138</v>
      </c>
      <c r="B59" s="99"/>
      <c r="C59" s="36">
        <v>2138305</v>
      </c>
      <c r="D59" s="36">
        <v>297860</v>
      </c>
      <c r="E59" s="37">
        <v>5</v>
      </c>
      <c r="F59" s="37">
        <v>4.5</v>
      </c>
      <c r="G59" s="36">
        <v>2537377</v>
      </c>
      <c r="H59" s="36">
        <v>353449</v>
      </c>
      <c r="I59" s="37">
        <v>3.1</v>
      </c>
      <c r="J59" s="37">
        <v>2.7</v>
      </c>
      <c r="K59" s="37" t="s">
        <v>5</v>
      </c>
      <c r="L59" s="32">
        <v>84.3</v>
      </c>
      <c r="M59" s="37">
        <v>1.8</v>
      </c>
      <c r="N59" s="27">
        <f t="shared" si="0"/>
        <v>84.272262261382522</v>
      </c>
      <c r="P59" s="27">
        <v>2537377</v>
      </c>
      <c r="Q59" s="27">
        <v>353449</v>
      </c>
    </row>
    <row r="60" spans="1:17" ht="21" customHeight="1">
      <c r="A60" s="98" t="s">
        <v>139</v>
      </c>
      <c r="B60" s="99"/>
      <c r="C60" s="36">
        <v>2260005</v>
      </c>
      <c r="D60" s="36">
        <v>312609</v>
      </c>
      <c r="E60" s="37">
        <v>5.7</v>
      </c>
      <c r="F60" s="37">
        <v>5</v>
      </c>
      <c r="G60" s="36">
        <v>2607470</v>
      </c>
      <c r="H60" s="36">
        <v>360671</v>
      </c>
      <c r="I60" s="37">
        <v>2.8</v>
      </c>
      <c r="J60" s="37">
        <v>2</v>
      </c>
      <c r="K60" s="37" t="s">
        <v>5</v>
      </c>
      <c r="L60" s="32">
        <v>86.7</v>
      </c>
      <c r="M60" s="37">
        <v>2.9</v>
      </c>
      <c r="N60" s="27">
        <f t="shared" si="0"/>
        <v>86.674247450593867</v>
      </c>
      <c r="P60" s="27">
        <v>2607470</v>
      </c>
      <c r="Q60" s="27">
        <v>360671</v>
      </c>
    </row>
    <row r="61" spans="1:17" ht="21" customHeight="1">
      <c r="A61" s="98" t="s">
        <v>140</v>
      </c>
      <c r="B61" s="99"/>
      <c r="C61" s="36">
        <v>2398280</v>
      </c>
      <c r="D61" s="36">
        <v>328924</v>
      </c>
      <c r="E61" s="37">
        <v>6.1</v>
      </c>
      <c r="F61" s="37">
        <v>5.2</v>
      </c>
      <c r="G61" s="36">
        <v>2669732</v>
      </c>
      <c r="H61" s="36">
        <v>366153</v>
      </c>
      <c r="I61" s="37">
        <v>2.4</v>
      </c>
      <c r="J61" s="37">
        <v>1.5</v>
      </c>
      <c r="K61" s="37" t="s">
        <v>5</v>
      </c>
      <c r="L61" s="32">
        <v>89.8</v>
      </c>
      <c r="M61" s="37">
        <v>3.6</v>
      </c>
      <c r="N61" s="27">
        <f t="shared" si="0"/>
        <v>89.832237842599923</v>
      </c>
      <c r="P61" s="27">
        <v>2669732</v>
      </c>
      <c r="Q61" s="27">
        <v>366153</v>
      </c>
    </row>
    <row r="62" spans="1:17" ht="21" customHeight="1">
      <c r="A62" s="98" t="s">
        <v>141</v>
      </c>
      <c r="B62" s="99"/>
      <c r="C62" s="36">
        <v>2490598</v>
      </c>
      <c r="D62" s="36">
        <v>339476</v>
      </c>
      <c r="E62" s="37">
        <v>3.8</v>
      </c>
      <c r="F62" s="37">
        <v>3.2</v>
      </c>
      <c r="G62" s="36">
        <v>2727810</v>
      </c>
      <c r="H62" s="36">
        <v>371808</v>
      </c>
      <c r="I62" s="37">
        <v>2.2000000000000002</v>
      </c>
      <c r="J62" s="37">
        <v>1.5</v>
      </c>
      <c r="K62" s="37" t="s">
        <v>5</v>
      </c>
      <c r="L62" s="32">
        <v>91.3</v>
      </c>
      <c r="M62" s="37">
        <v>1.6</v>
      </c>
      <c r="N62" s="27">
        <f t="shared" si="0"/>
        <v>91.303939790527934</v>
      </c>
      <c r="P62" s="27">
        <v>2727810</v>
      </c>
      <c r="Q62" s="27">
        <v>371808</v>
      </c>
    </row>
    <row r="63" spans="1:17" ht="21" customHeight="1">
      <c r="A63" s="98" t="s">
        <v>142</v>
      </c>
      <c r="B63" s="99"/>
      <c r="C63" s="36">
        <v>2659611</v>
      </c>
      <c r="D63" s="36">
        <v>359737</v>
      </c>
      <c r="E63" s="37">
        <v>6.8</v>
      </c>
      <c r="F63" s="37">
        <v>6</v>
      </c>
      <c r="G63" s="36">
        <v>2831361</v>
      </c>
      <c r="H63" s="36">
        <v>382968</v>
      </c>
      <c r="I63" s="37">
        <v>3.8</v>
      </c>
      <c r="J63" s="37">
        <v>3</v>
      </c>
      <c r="K63" s="37" t="s">
        <v>5</v>
      </c>
      <c r="L63" s="32">
        <v>93.9</v>
      </c>
      <c r="M63" s="37">
        <v>2.9</v>
      </c>
      <c r="N63" s="27">
        <f t="shared" si="0"/>
        <v>93.934012653278756</v>
      </c>
      <c r="P63" s="27">
        <v>2831361</v>
      </c>
      <c r="Q63" s="27">
        <v>382968</v>
      </c>
    </row>
    <row r="64" spans="1:17" ht="21" customHeight="1">
      <c r="A64" s="98" t="s">
        <v>143</v>
      </c>
      <c r="B64" s="99"/>
      <c r="C64" s="36">
        <v>2835429</v>
      </c>
      <c r="D64" s="36">
        <v>380462</v>
      </c>
      <c r="E64" s="37">
        <v>6.6</v>
      </c>
      <c r="F64" s="37">
        <v>5.8</v>
      </c>
      <c r="G64" s="36">
        <v>2911968</v>
      </c>
      <c r="H64" s="36">
        <v>390732</v>
      </c>
      <c r="I64" s="37">
        <v>2.8</v>
      </c>
      <c r="J64" s="37">
        <v>2</v>
      </c>
      <c r="K64" s="37" t="s">
        <v>5</v>
      </c>
      <c r="L64" s="32">
        <v>97.4</v>
      </c>
      <c r="M64" s="37">
        <v>3.7</v>
      </c>
      <c r="N64" s="27">
        <f t="shared" si="0"/>
        <v>97.371571390894402</v>
      </c>
      <c r="P64" s="27">
        <v>2911968</v>
      </c>
      <c r="Q64" s="27">
        <v>390732</v>
      </c>
    </row>
    <row r="65" spans="1:17" ht="21" customHeight="1">
      <c r="A65" s="98" t="s">
        <v>144</v>
      </c>
      <c r="B65" s="99"/>
      <c r="C65" s="36">
        <v>2844843</v>
      </c>
      <c r="D65" s="36">
        <v>378913</v>
      </c>
      <c r="E65" s="37">
        <v>0.3</v>
      </c>
      <c r="F65" s="37">
        <v>-0.4</v>
      </c>
      <c r="G65" s="36">
        <v>2863098</v>
      </c>
      <c r="H65" s="36">
        <v>381345</v>
      </c>
      <c r="I65" s="37">
        <v>-1.7</v>
      </c>
      <c r="J65" s="37">
        <v>-2.4</v>
      </c>
      <c r="K65" s="37" t="s">
        <v>5</v>
      </c>
      <c r="L65" s="32">
        <v>99.4</v>
      </c>
      <c r="M65" s="37">
        <v>2</v>
      </c>
      <c r="N65" s="27">
        <f t="shared" si="0"/>
        <v>99.362403941464805</v>
      </c>
      <c r="P65" s="27">
        <v>2863098</v>
      </c>
      <c r="Q65" s="27">
        <v>381345</v>
      </c>
    </row>
    <row r="66" spans="1:17" ht="21" customHeight="1">
      <c r="A66" s="98" t="s">
        <v>196</v>
      </c>
      <c r="B66" s="99"/>
      <c r="C66" s="36">
        <v>2675708</v>
      </c>
      <c r="D66" s="36">
        <v>357667</v>
      </c>
      <c r="E66" s="37">
        <v>-5.9</v>
      </c>
      <c r="F66" s="37">
        <v>-5.6</v>
      </c>
      <c r="G66" s="36">
        <v>2675708</v>
      </c>
      <c r="H66" s="36">
        <v>357667</v>
      </c>
      <c r="I66" s="37">
        <v>-6.5</v>
      </c>
      <c r="J66" s="37">
        <v>-6.2</v>
      </c>
      <c r="K66" s="37" t="s">
        <v>5</v>
      </c>
      <c r="L66" s="32">
        <v>100</v>
      </c>
      <c r="M66" s="37">
        <v>0.6</v>
      </c>
      <c r="N66" s="27">
        <f t="shared" si="0"/>
        <v>100</v>
      </c>
      <c r="P66" s="27">
        <v>2675708</v>
      </c>
      <c r="Q66" s="27">
        <v>357667</v>
      </c>
    </row>
    <row r="67" spans="1:17" ht="21" customHeight="1">
      <c r="A67" s="98" t="s">
        <v>197</v>
      </c>
      <c r="B67" s="99"/>
      <c r="C67" s="36">
        <v>2869682</v>
      </c>
      <c r="D67" s="36">
        <v>387110</v>
      </c>
      <c r="E67" s="37">
        <v>7.2</v>
      </c>
      <c r="F67" s="37">
        <v>8.1999999999999993</v>
      </c>
      <c r="G67" s="36">
        <v>2845431</v>
      </c>
      <c r="H67" s="36">
        <v>383838</v>
      </c>
      <c r="I67" s="37">
        <v>6.3</v>
      </c>
      <c r="J67" s="37">
        <v>7.3</v>
      </c>
      <c r="K67" s="37" t="s">
        <v>5</v>
      </c>
      <c r="L67" s="32">
        <v>100.9</v>
      </c>
      <c r="M67" s="37">
        <v>0.9</v>
      </c>
      <c r="N67" s="27">
        <f t="shared" si="0"/>
        <v>100.85227861789654</v>
      </c>
      <c r="P67" s="27">
        <v>2845431</v>
      </c>
      <c r="Q67" s="27">
        <v>383838</v>
      </c>
    </row>
    <row r="70" spans="1:17">
      <c r="A70" s="34" t="s">
        <v>147</v>
      </c>
      <c r="B70" s="34"/>
      <c r="C70" s="34"/>
      <c r="D70" s="34"/>
      <c r="E70" s="34"/>
      <c r="F70" s="34"/>
      <c r="G70" s="34"/>
      <c r="H70" s="34"/>
      <c r="I70" s="34"/>
      <c r="J70" s="34"/>
      <c r="K70" s="34"/>
      <c r="L70" s="34"/>
      <c r="M70" s="34"/>
    </row>
    <row r="71" spans="1:17">
      <c r="A71" s="34" t="s">
        <v>198</v>
      </c>
      <c r="B71" s="34"/>
      <c r="C71" s="34"/>
      <c r="D71" s="34"/>
      <c r="E71" s="34"/>
      <c r="F71" s="34"/>
      <c r="G71" s="34"/>
      <c r="H71" s="34"/>
      <c r="I71" s="34"/>
      <c r="J71" s="34"/>
      <c r="K71" s="34"/>
      <c r="L71" s="34"/>
      <c r="M71" s="34"/>
    </row>
    <row r="72" spans="1:17">
      <c r="A72" s="34" t="s">
        <v>199</v>
      </c>
      <c r="B72" s="34"/>
      <c r="C72" s="34"/>
      <c r="D72" s="34"/>
      <c r="E72" s="34"/>
      <c r="F72" s="34"/>
      <c r="G72" s="34"/>
      <c r="H72" s="34"/>
      <c r="I72" s="34"/>
      <c r="J72" s="34"/>
      <c r="K72" s="34"/>
      <c r="L72" s="34"/>
      <c r="M72" s="34"/>
    </row>
    <row r="73" spans="1:17">
      <c r="A73" s="34" t="s">
        <v>200</v>
      </c>
      <c r="B73" s="34"/>
      <c r="C73" s="34"/>
      <c r="D73" s="34"/>
      <c r="E73" s="34"/>
      <c r="F73" s="34"/>
      <c r="G73" s="34"/>
      <c r="H73" s="34"/>
      <c r="I73" s="34"/>
      <c r="J73" s="34"/>
      <c r="K73" s="34"/>
      <c r="L73" s="34"/>
      <c r="M73" s="34"/>
    </row>
    <row r="74" spans="1:17">
      <c r="A74" s="34" t="s">
        <v>201</v>
      </c>
      <c r="B74" s="34"/>
      <c r="C74" s="34"/>
      <c r="D74" s="34"/>
      <c r="E74" s="34"/>
      <c r="F74" s="34"/>
      <c r="G74" s="34"/>
      <c r="H74" s="34"/>
      <c r="I74" s="34"/>
      <c r="J74" s="34"/>
      <c r="K74" s="34"/>
      <c r="L74" s="34"/>
      <c r="M74" s="34"/>
    </row>
    <row r="75" spans="1:17">
      <c r="A75" s="34" t="s">
        <v>202</v>
      </c>
      <c r="B75" s="34"/>
      <c r="C75" s="34"/>
      <c r="D75" s="34"/>
      <c r="E75" s="34"/>
      <c r="F75" s="34"/>
      <c r="G75" s="34"/>
      <c r="H75" s="34"/>
      <c r="I75" s="34"/>
      <c r="J75" s="34"/>
      <c r="K75" s="34"/>
      <c r="L75" s="34"/>
      <c r="M75" s="34"/>
    </row>
    <row r="76" spans="1:17">
      <c r="A76" s="34" t="s">
        <v>203</v>
      </c>
      <c r="B76" s="34"/>
      <c r="C76" s="34"/>
      <c r="D76" s="34"/>
      <c r="E76" s="34"/>
      <c r="F76" s="34"/>
      <c r="G76" s="34"/>
      <c r="H76" s="34"/>
      <c r="I76" s="34"/>
      <c r="J76" s="34"/>
      <c r="K76" s="34"/>
      <c r="L76" s="34"/>
      <c r="M76" s="34"/>
    </row>
    <row r="77" spans="1:17">
      <c r="A77" s="34" t="s">
        <v>204</v>
      </c>
      <c r="B77" s="34"/>
      <c r="C77" s="34"/>
      <c r="D77" s="34"/>
      <c r="E77" s="34"/>
      <c r="F77" s="34"/>
      <c r="G77" s="34"/>
      <c r="H77" s="34"/>
      <c r="I77" s="34"/>
      <c r="J77" s="34"/>
      <c r="K77" s="34"/>
      <c r="L77" s="34"/>
      <c r="M77" s="34"/>
    </row>
    <row r="78" spans="1:17">
      <c r="A78" s="34" t="s">
        <v>205</v>
      </c>
      <c r="B78" s="34"/>
      <c r="C78" s="34"/>
      <c r="D78" s="34"/>
      <c r="E78" s="34"/>
      <c r="F78" s="34"/>
      <c r="G78" s="34"/>
      <c r="H78" s="34"/>
      <c r="I78" s="34"/>
      <c r="J78" s="34"/>
      <c r="K78" s="34"/>
      <c r="L78" s="34"/>
      <c r="M78" s="34"/>
    </row>
    <row r="79" spans="1:17">
      <c r="A79" s="34" t="s">
        <v>206</v>
      </c>
      <c r="B79" s="34"/>
      <c r="C79" s="34"/>
      <c r="D79" s="34"/>
      <c r="E79" s="34"/>
      <c r="F79" s="34"/>
      <c r="G79" s="34"/>
      <c r="H79" s="34"/>
      <c r="I79" s="34"/>
      <c r="J79" s="34"/>
      <c r="K79" s="34"/>
      <c r="L79" s="34"/>
      <c r="M79" s="34"/>
    </row>
    <row r="80" spans="1:17">
      <c r="A80" s="34" t="s">
        <v>153</v>
      </c>
      <c r="B80" s="34"/>
      <c r="C80" s="34"/>
      <c r="D80" s="34"/>
      <c r="E80" s="34"/>
      <c r="F80" s="34"/>
      <c r="G80" s="34"/>
      <c r="H80" s="34"/>
      <c r="I80" s="34"/>
      <c r="J80" s="34"/>
      <c r="K80" s="34"/>
      <c r="L80" s="34"/>
      <c r="M80" s="34"/>
    </row>
    <row r="81" spans="1:13">
      <c r="A81" s="34" t="s">
        <v>207</v>
      </c>
      <c r="B81" s="34"/>
      <c r="C81" s="34"/>
      <c r="D81" s="34"/>
      <c r="E81" s="34"/>
      <c r="F81" s="34"/>
      <c r="G81" s="34"/>
      <c r="H81" s="34"/>
      <c r="I81" s="34"/>
      <c r="J81" s="34"/>
      <c r="K81" s="34"/>
      <c r="L81" s="34"/>
      <c r="M81" s="34"/>
    </row>
    <row r="82" spans="1:13">
      <c r="A82" s="34" t="s">
        <v>208</v>
      </c>
      <c r="B82" s="34"/>
      <c r="C82" s="34"/>
      <c r="D82" s="34"/>
      <c r="E82" s="34"/>
      <c r="F82" s="34"/>
      <c r="G82" s="34"/>
      <c r="H82" s="34"/>
      <c r="I82" s="34"/>
      <c r="J82" s="34"/>
      <c r="K82" s="34"/>
      <c r="L82" s="34"/>
      <c r="M82" s="34"/>
    </row>
    <row r="83" spans="1:13">
      <c r="A83" s="34"/>
      <c r="B83" s="34"/>
      <c r="C83" s="34"/>
      <c r="D83" s="34"/>
      <c r="E83" s="34"/>
      <c r="F83" s="34"/>
      <c r="G83" s="34"/>
      <c r="H83" s="34"/>
      <c r="I83" s="34"/>
      <c r="J83" s="34"/>
      <c r="K83" s="34"/>
      <c r="L83" s="34"/>
      <c r="M83" s="34"/>
    </row>
    <row r="84" spans="1:13">
      <c r="A84" s="34" t="s">
        <v>154</v>
      </c>
      <c r="B84" s="34"/>
      <c r="C84" s="34"/>
      <c r="D84" s="34"/>
      <c r="E84" s="34"/>
      <c r="F84" s="34"/>
      <c r="G84" s="34"/>
      <c r="H84" s="34"/>
      <c r="I84" s="34"/>
      <c r="J84" s="34"/>
      <c r="K84" s="34"/>
      <c r="L84" s="34"/>
      <c r="M84" s="34"/>
    </row>
    <row r="85" spans="1:13">
      <c r="A85" s="34" t="s">
        <v>209</v>
      </c>
      <c r="B85" s="34"/>
      <c r="C85" s="34"/>
      <c r="D85" s="34"/>
      <c r="E85" s="34"/>
      <c r="F85" s="34"/>
      <c r="G85" s="34"/>
      <c r="H85" s="34"/>
      <c r="I85" s="34"/>
      <c r="J85" s="34"/>
      <c r="K85" s="34"/>
      <c r="L85" s="34"/>
      <c r="M85" s="34"/>
    </row>
    <row r="86" spans="1:13">
      <c r="A86" s="34" t="s">
        <v>157</v>
      </c>
      <c r="B86" s="34"/>
      <c r="C86" s="34"/>
      <c r="D86" s="34"/>
      <c r="E86" s="34"/>
      <c r="F86" s="34"/>
      <c r="G86" s="34"/>
      <c r="H86" s="34"/>
      <c r="I86" s="34"/>
      <c r="J86" s="34"/>
      <c r="K86" s="34"/>
      <c r="L86" s="34"/>
      <c r="M86" s="34"/>
    </row>
    <row r="87" spans="1:13">
      <c r="A87" s="34" t="s">
        <v>210</v>
      </c>
      <c r="B87" s="34"/>
      <c r="C87" s="34"/>
      <c r="D87" s="34"/>
      <c r="E87" s="34"/>
      <c r="F87" s="34"/>
      <c r="G87" s="34"/>
      <c r="H87" s="34"/>
      <c r="I87" s="34"/>
      <c r="J87" s="34"/>
      <c r="K87" s="34"/>
      <c r="L87" s="34"/>
      <c r="M87" s="34"/>
    </row>
    <row r="88" spans="1:13">
      <c r="A88" s="34" t="s">
        <v>211</v>
      </c>
      <c r="B88" s="34"/>
      <c r="C88" s="34"/>
      <c r="D88" s="34"/>
      <c r="E88" s="34"/>
      <c r="F88" s="34"/>
      <c r="G88" s="34"/>
      <c r="H88" s="34"/>
      <c r="I88" s="34"/>
      <c r="J88" s="34"/>
      <c r="K88" s="34"/>
      <c r="L88" s="34"/>
      <c r="M88" s="34"/>
    </row>
    <row r="89" spans="1:13">
      <c r="A89" s="34" t="s">
        <v>160</v>
      </c>
      <c r="B89" s="34"/>
      <c r="C89" s="34"/>
      <c r="D89" s="34"/>
      <c r="E89" s="34"/>
      <c r="F89" s="34"/>
      <c r="G89" s="34"/>
      <c r="H89" s="34"/>
      <c r="I89" s="34"/>
      <c r="J89" s="34"/>
      <c r="K89" s="34"/>
      <c r="L89" s="34"/>
      <c r="M89" s="34"/>
    </row>
    <row r="90" spans="1:13">
      <c r="A90" s="34" t="s">
        <v>212</v>
      </c>
      <c r="B90" s="34"/>
      <c r="C90" s="34"/>
      <c r="D90" s="34"/>
      <c r="E90" s="34"/>
      <c r="F90" s="34"/>
      <c r="G90" s="34"/>
      <c r="H90" s="34"/>
      <c r="I90" s="34"/>
      <c r="J90" s="34"/>
      <c r="K90" s="34"/>
      <c r="L90" s="34"/>
      <c r="M90" s="34"/>
    </row>
  </sheetData>
  <mergeCells count="70">
    <mergeCell ref="A9:B9"/>
    <mergeCell ref="A3:B4"/>
    <mergeCell ref="C3:F3"/>
    <mergeCell ref="G3:J3"/>
    <mergeCell ref="L3:M3"/>
    <mergeCell ref="E4:F4"/>
    <mergeCell ref="I4:J4"/>
    <mergeCell ref="A5:B5"/>
    <mergeCell ref="A6:B6"/>
    <mergeCell ref="C6:M6"/>
    <mergeCell ref="A7:B7"/>
    <mergeCell ref="A8:B8"/>
    <mergeCell ref="A21:B21"/>
    <mergeCell ref="A10:B10"/>
    <mergeCell ref="A11:B11"/>
    <mergeCell ref="A12:B12"/>
    <mergeCell ref="A13:B13"/>
    <mergeCell ref="A14:B14"/>
    <mergeCell ref="A15:B15"/>
    <mergeCell ref="A16:B16"/>
    <mergeCell ref="A17:B17"/>
    <mergeCell ref="A18:B18"/>
    <mergeCell ref="A19:B19"/>
    <mergeCell ref="A20:B20"/>
    <mergeCell ref="A33:B33"/>
    <mergeCell ref="A22:B22"/>
    <mergeCell ref="A23:B23"/>
    <mergeCell ref="A24:B24"/>
    <mergeCell ref="A25:B25"/>
    <mergeCell ref="A26:B26"/>
    <mergeCell ref="A27:B27"/>
    <mergeCell ref="A28:B28"/>
    <mergeCell ref="A29:B29"/>
    <mergeCell ref="A30:B30"/>
    <mergeCell ref="A31:B31"/>
    <mergeCell ref="A32:B32"/>
    <mergeCell ref="A45:B45"/>
    <mergeCell ref="A34:B34"/>
    <mergeCell ref="A35:B35"/>
    <mergeCell ref="A36:B36"/>
    <mergeCell ref="A37:B37"/>
    <mergeCell ref="A38:B38"/>
    <mergeCell ref="A39:B39"/>
    <mergeCell ref="A40:B40"/>
    <mergeCell ref="A41:B41"/>
    <mergeCell ref="A42:B42"/>
    <mergeCell ref="A43:B43"/>
    <mergeCell ref="A44:B44"/>
    <mergeCell ref="A57:B57"/>
    <mergeCell ref="A46:B46"/>
    <mergeCell ref="A47:B47"/>
    <mergeCell ref="A48:B48"/>
    <mergeCell ref="A49:B49"/>
    <mergeCell ref="A50:B50"/>
    <mergeCell ref="A51:B51"/>
    <mergeCell ref="A52:B52"/>
    <mergeCell ref="A53:B53"/>
    <mergeCell ref="A54:B54"/>
    <mergeCell ref="A55:B55"/>
    <mergeCell ref="A56:B56"/>
    <mergeCell ref="A64:B64"/>
    <mergeCell ref="A65:B65"/>
    <mergeCell ref="A66:B66"/>
    <mergeCell ref="A67:B67"/>
    <mergeCell ref="A58:B58"/>
    <mergeCell ref="A59:B59"/>
    <mergeCell ref="A60:B60"/>
    <mergeCell ref="A61:B61"/>
    <mergeCell ref="A62:B62"/>
    <mergeCell ref="A63:B6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8AA86-688B-1E4E-86C0-7C0F8FBEA557}">
  <sheetPr>
    <pageSetUpPr fitToPage="1"/>
  </sheetPr>
  <dimension ref="A1:L133"/>
  <sheetViews>
    <sheetView topLeftCell="A19" zoomScaleNormal="100" zoomScaleSheetLayoutView="100" workbookViewId="0">
      <selection activeCell="G41" sqref="G41"/>
    </sheetView>
  </sheetViews>
  <sheetFormatPr baseColWidth="10" defaultColWidth="9" defaultRowHeight="16"/>
  <cols>
    <col min="1" max="1" width="9" style="38"/>
    <col min="2" max="2" width="19.5" style="38" customWidth="1"/>
    <col min="3" max="3" width="39.1640625" style="38" customWidth="1"/>
    <col min="4" max="16384" width="9" style="38"/>
  </cols>
  <sheetData>
    <row r="1" spans="1:11">
      <c r="A1" s="38" t="s">
        <v>342</v>
      </c>
    </row>
    <row r="2" spans="1:11">
      <c r="A2" s="38" t="s">
        <v>341</v>
      </c>
    </row>
    <row r="3" spans="1:11" s="46" customFormat="1">
      <c r="A3" s="48"/>
      <c r="B3" s="48"/>
      <c r="C3" s="48"/>
      <c r="D3" s="48"/>
      <c r="E3" s="48"/>
      <c r="F3" s="48"/>
      <c r="G3" s="48"/>
      <c r="H3" s="48"/>
      <c r="I3" s="48"/>
      <c r="J3" s="48"/>
      <c r="K3" s="48"/>
    </row>
    <row r="4" spans="1:11" s="46" customFormat="1">
      <c r="A4" s="48"/>
      <c r="B4" s="48"/>
      <c r="C4" s="48"/>
      <c r="D4" s="110" t="s">
        <v>340</v>
      </c>
      <c r="E4" s="110"/>
      <c r="F4" s="110"/>
      <c r="G4" s="110"/>
      <c r="H4" s="110"/>
      <c r="I4" s="110"/>
      <c r="J4" s="110"/>
      <c r="K4" s="110"/>
    </row>
    <row r="5" spans="1:11" s="46" customFormat="1">
      <c r="A5" s="48" t="s">
        <v>339</v>
      </c>
      <c r="B5" s="48"/>
      <c r="C5" s="48"/>
      <c r="D5" s="110" t="s">
        <v>338</v>
      </c>
      <c r="E5" s="110"/>
      <c r="F5" s="110" t="s">
        <v>337</v>
      </c>
      <c r="G5" s="110"/>
      <c r="H5" s="110" t="s">
        <v>336</v>
      </c>
      <c r="I5" s="110"/>
      <c r="J5" s="110" t="s">
        <v>335</v>
      </c>
      <c r="K5" s="110"/>
    </row>
    <row r="6" spans="1:11" s="46" customFormat="1">
      <c r="A6" s="48"/>
      <c r="B6" s="48"/>
      <c r="C6" s="48"/>
      <c r="D6" s="47" t="s">
        <v>334</v>
      </c>
      <c r="E6" s="47" t="s">
        <v>333</v>
      </c>
      <c r="F6" s="47" t="s">
        <v>334</v>
      </c>
      <c r="G6" s="47" t="s">
        <v>333</v>
      </c>
      <c r="H6" s="47" t="s">
        <v>334</v>
      </c>
      <c r="I6" s="47" t="s">
        <v>333</v>
      </c>
      <c r="J6" s="47" t="s">
        <v>334</v>
      </c>
      <c r="K6" s="47" t="s">
        <v>333</v>
      </c>
    </row>
    <row r="7" spans="1:11">
      <c r="A7" s="38" t="s">
        <v>332</v>
      </c>
      <c r="D7" s="45"/>
      <c r="E7" s="45"/>
      <c r="F7" s="45"/>
      <c r="G7" s="45"/>
      <c r="H7" s="45"/>
      <c r="I7" s="45"/>
      <c r="J7" s="45"/>
      <c r="K7" s="45"/>
    </row>
    <row r="8" spans="1:11">
      <c r="A8" s="38">
        <v>1</v>
      </c>
      <c r="B8" s="38" t="s">
        <v>331</v>
      </c>
      <c r="D8" s="44">
        <v>4268</v>
      </c>
      <c r="E8" s="43">
        <v>28.4</v>
      </c>
      <c r="F8" s="44">
        <v>4745</v>
      </c>
      <c r="G8" s="43">
        <v>17.2</v>
      </c>
      <c r="H8" s="44">
        <v>5482</v>
      </c>
      <c r="I8" s="43">
        <v>14.5</v>
      </c>
      <c r="J8" s="44">
        <v>5045</v>
      </c>
      <c r="K8" s="43">
        <v>16.7</v>
      </c>
    </row>
    <row r="9" spans="1:11">
      <c r="D9" s="44"/>
      <c r="E9" s="43"/>
      <c r="F9" s="44"/>
      <c r="G9" s="43"/>
      <c r="H9" s="44"/>
      <c r="I9" s="43"/>
      <c r="J9" s="44"/>
      <c r="K9" s="43"/>
    </row>
    <row r="10" spans="1:11">
      <c r="B10" s="38" t="s">
        <v>330</v>
      </c>
      <c r="D10" s="44">
        <v>2812</v>
      </c>
      <c r="E10" s="43">
        <v>18.7</v>
      </c>
      <c r="F10" s="44">
        <v>3076</v>
      </c>
      <c r="G10" s="43">
        <v>11.1</v>
      </c>
      <c r="H10" s="44">
        <v>3172</v>
      </c>
      <c r="I10" s="43">
        <v>8.4</v>
      </c>
      <c r="J10" s="44">
        <v>3061</v>
      </c>
      <c r="K10" s="43">
        <v>10.1</v>
      </c>
    </row>
    <row r="11" spans="1:11">
      <c r="A11" s="38">
        <v>2</v>
      </c>
      <c r="B11" s="38" t="s">
        <v>329</v>
      </c>
      <c r="D11" s="44">
        <v>67</v>
      </c>
      <c r="E11" s="43">
        <v>0.4</v>
      </c>
      <c r="F11" s="44">
        <v>54</v>
      </c>
      <c r="G11" s="43">
        <v>0.2</v>
      </c>
      <c r="H11" s="44">
        <v>65</v>
      </c>
      <c r="I11" s="43">
        <v>0.2</v>
      </c>
      <c r="J11" s="44">
        <v>64</v>
      </c>
      <c r="K11" s="43">
        <v>0.2</v>
      </c>
    </row>
    <row r="12" spans="1:11">
      <c r="A12" s="38">
        <v>3</v>
      </c>
      <c r="B12" s="38" t="s">
        <v>328</v>
      </c>
      <c r="D12" s="44">
        <v>74</v>
      </c>
      <c r="E12" s="43">
        <v>0.5</v>
      </c>
      <c r="F12" s="44">
        <v>76</v>
      </c>
      <c r="G12" s="43">
        <v>0.3</v>
      </c>
      <c r="H12" s="44">
        <v>96</v>
      </c>
      <c r="I12" s="43">
        <v>0.3</v>
      </c>
      <c r="J12" s="44">
        <v>87</v>
      </c>
      <c r="K12" s="43">
        <v>0.3</v>
      </c>
    </row>
    <row r="13" spans="1:11">
      <c r="A13" s="38">
        <v>4</v>
      </c>
      <c r="B13" s="38" t="s">
        <v>327</v>
      </c>
      <c r="D13" s="44">
        <v>150</v>
      </c>
      <c r="E13" s="43">
        <v>1</v>
      </c>
      <c r="F13" s="44">
        <v>209</v>
      </c>
      <c r="G13" s="43">
        <v>0.8</v>
      </c>
      <c r="H13" s="44">
        <v>194</v>
      </c>
      <c r="I13" s="43">
        <v>0.5</v>
      </c>
      <c r="J13" s="44">
        <v>184</v>
      </c>
      <c r="K13" s="43">
        <v>0.6</v>
      </c>
    </row>
    <row r="14" spans="1:11">
      <c r="A14" s="38">
        <v>5</v>
      </c>
      <c r="B14" s="38" t="s">
        <v>326</v>
      </c>
      <c r="D14" s="44">
        <v>268</v>
      </c>
      <c r="E14" s="43">
        <v>1.8</v>
      </c>
      <c r="F14" s="44">
        <v>281</v>
      </c>
      <c r="G14" s="43">
        <v>1</v>
      </c>
      <c r="H14" s="44">
        <v>251</v>
      </c>
      <c r="I14" s="43">
        <v>0.7</v>
      </c>
      <c r="J14" s="44">
        <v>260</v>
      </c>
      <c r="K14" s="43">
        <v>0.9</v>
      </c>
    </row>
    <row r="15" spans="1:11">
      <c r="A15" s="38">
        <v>6</v>
      </c>
      <c r="B15" s="38" t="s">
        <v>325</v>
      </c>
      <c r="D15" s="44">
        <v>98</v>
      </c>
      <c r="E15" s="43">
        <v>0.7</v>
      </c>
      <c r="F15" s="44">
        <v>87</v>
      </c>
      <c r="G15" s="43">
        <v>0.3</v>
      </c>
      <c r="H15" s="44">
        <v>70</v>
      </c>
      <c r="I15" s="43">
        <v>0.2</v>
      </c>
      <c r="J15" s="44">
        <v>80</v>
      </c>
      <c r="K15" s="43">
        <v>0.3</v>
      </c>
    </row>
    <row r="16" spans="1:11">
      <c r="A16" s="38">
        <v>7</v>
      </c>
      <c r="B16" s="38" t="s">
        <v>324</v>
      </c>
      <c r="D16" s="44">
        <v>79</v>
      </c>
      <c r="E16" s="43">
        <v>0.5</v>
      </c>
      <c r="F16" s="44">
        <v>86</v>
      </c>
      <c r="G16" s="43">
        <v>0.3</v>
      </c>
      <c r="H16" s="44">
        <v>100</v>
      </c>
      <c r="I16" s="43">
        <v>0.3</v>
      </c>
      <c r="J16" s="44">
        <v>92</v>
      </c>
      <c r="K16" s="43">
        <v>0.3</v>
      </c>
    </row>
    <row r="17" spans="1:11">
      <c r="A17" s="38">
        <v>8</v>
      </c>
      <c r="B17" s="38" t="s">
        <v>323</v>
      </c>
      <c r="D17" s="44">
        <v>141</v>
      </c>
      <c r="E17" s="43">
        <v>0.9</v>
      </c>
      <c r="F17" s="44">
        <v>171</v>
      </c>
      <c r="G17" s="43">
        <v>0.6</v>
      </c>
      <c r="H17" s="44">
        <v>192</v>
      </c>
      <c r="I17" s="43">
        <v>0.5</v>
      </c>
      <c r="J17" s="44">
        <v>175</v>
      </c>
      <c r="K17" s="43">
        <v>0.6</v>
      </c>
    </row>
    <row r="18" spans="1:11">
      <c r="A18" s="38">
        <v>9</v>
      </c>
      <c r="B18" s="38" t="s">
        <v>322</v>
      </c>
      <c r="D18" s="44">
        <v>440</v>
      </c>
      <c r="E18" s="43">
        <v>2.9</v>
      </c>
      <c r="F18" s="44">
        <v>405</v>
      </c>
      <c r="G18" s="43">
        <v>1.5</v>
      </c>
      <c r="H18" s="44">
        <v>367</v>
      </c>
      <c r="I18" s="43">
        <v>1</v>
      </c>
      <c r="J18" s="44">
        <v>392</v>
      </c>
      <c r="K18" s="43">
        <v>1.3</v>
      </c>
    </row>
    <row r="19" spans="1:11">
      <c r="A19" s="38">
        <v>10</v>
      </c>
      <c r="B19" s="38" t="s">
        <v>321</v>
      </c>
      <c r="D19" s="44">
        <v>70</v>
      </c>
      <c r="E19" s="43">
        <v>0.5</v>
      </c>
      <c r="F19" s="44">
        <v>86</v>
      </c>
      <c r="G19" s="43">
        <v>0.3</v>
      </c>
      <c r="H19" s="44">
        <v>111</v>
      </c>
      <c r="I19" s="43">
        <v>0.3</v>
      </c>
      <c r="J19" s="44">
        <v>96</v>
      </c>
      <c r="K19" s="43">
        <v>0.3</v>
      </c>
    </row>
    <row r="20" spans="1:11">
      <c r="A20" s="38">
        <v>11</v>
      </c>
      <c r="B20" s="38" t="s">
        <v>320</v>
      </c>
      <c r="D20" s="44">
        <v>115</v>
      </c>
      <c r="E20" s="43">
        <v>0.8</v>
      </c>
      <c r="F20" s="44">
        <v>134</v>
      </c>
      <c r="G20" s="43">
        <v>0.5</v>
      </c>
      <c r="H20" s="44">
        <v>125</v>
      </c>
      <c r="I20" s="43">
        <v>0.3</v>
      </c>
      <c r="J20" s="44">
        <v>124</v>
      </c>
      <c r="K20" s="43">
        <v>0.4</v>
      </c>
    </row>
    <row r="21" spans="1:11">
      <c r="A21" s="38">
        <v>12</v>
      </c>
      <c r="B21" s="38" t="s">
        <v>319</v>
      </c>
      <c r="D21" s="44">
        <v>216</v>
      </c>
      <c r="E21" s="43">
        <v>1.4</v>
      </c>
      <c r="F21" s="44">
        <v>246</v>
      </c>
      <c r="G21" s="43">
        <v>0.9</v>
      </c>
      <c r="H21" s="44">
        <v>302</v>
      </c>
      <c r="I21" s="43">
        <v>0.8</v>
      </c>
      <c r="J21" s="44">
        <v>271</v>
      </c>
      <c r="K21" s="43">
        <v>0.9</v>
      </c>
    </row>
    <row r="22" spans="1:11">
      <c r="A22" s="38">
        <v>13</v>
      </c>
      <c r="B22" s="38" t="s">
        <v>318</v>
      </c>
      <c r="D22" s="44">
        <v>18</v>
      </c>
      <c r="E22" s="43">
        <v>0.1</v>
      </c>
      <c r="F22" s="44">
        <v>17</v>
      </c>
      <c r="G22" s="43">
        <v>0.1</v>
      </c>
      <c r="H22" s="44">
        <v>15</v>
      </c>
      <c r="I22" s="43" t="s">
        <v>239</v>
      </c>
      <c r="J22" s="44">
        <v>17</v>
      </c>
      <c r="K22" s="43">
        <v>0.1</v>
      </c>
    </row>
    <row r="23" spans="1:11">
      <c r="A23" s="38">
        <v>14</v>
      </c>
      <c r="B23" s="38" t="s">
        <v>317</v>
      </c>
      <c r="D23" s="44">
        <v>82</v>
      </c>
      <c r="E23" s="43">
        <v>0.5</v>
      </c>
      <c r="F23" s="44">
        <v>94</v>
      </c>
      <c r="G23" s="43">
        <v>0.3</v>
      </c>
      <c r="H23" s="44">
        <v>66</v>
      </c>
      <c r="I23" s="43">
        <v>0.2</v>
      </c>
      <c r="J23" s="44">
        <v>75</v>
      </c>
      <c r="K23" s="43">
        <v>0.2</v>
      </c>
    </row>
    <row r="24" spans="1:11">
      <c r="A24" s="38">
        <v>15</v>
      </c>
      <c r="B24" s="38" t="s">
        <v>316</v>
      </c>
      <c r="D24" s="44">
        <v>361</v>
      </c>
      <c r="E24" s="43">
        <v>2.4</v>
      </c>
      <c r="F24" s="44">
        <v>365</v>
      </c>
      <c r="G24" s="43">
        <v>1.3</v>
      </c>
      <c r="H24" s="44">
        <v>376</v>
      </c>
      <c r="I24" s="43">
        <v>1</v>
      </c>
      <c r="J24" s="44">
        <v>371</v>
      </c>
      <c r="K24" s="43">
        <v>1.2</v>
      </c>
    </row>
    <row r="25" spans="1:11">
      <c r="A25" s="38">
        <v>16</v>
      </c>
      <c r="B25" s="38" t="s">
        <v>315</v>
      </c>
      <c r="D25" s="44">
        <v>13</v>
      </c>
      <c r="E25" s="43">
        <v>0.1</v>
      </c>
      <c r="F25" s="44">
        <v>13</v>
      </c>
      <c r="G25" s="43" t="s">
        <v>239</v>
      </c>
      <c r="H25" s="44">
        <v>16</v>
      </c>
      <c r="I25" s="43" t="s">
        <v>239</v>
      </c>
      <c r="J25" s="44">
        <v>15</v>
      </c>
      <c r="K25" s="43" t="s">
        <v>239</v>
      </c>
    </row>
    <row r="26" spans="1:11">
      <c r="A26" s="38">
        <v>17</v>
      </c>
      <c r="B26" s="38" t="s">
        <v>314</v>
      </c>
      <c r="D26" s="44">
        <v>186</v>
      </c>
      <c r="E26" s="43">
        <v>1.2</v>
      </c>
      <c r="F26" s="44">
        <v>223</v>
      </c>
      <c r="G26" s="43">
        <v>0.8</v>
      </c>
      <c r="H26" s="44">
        <v>253</v>
      </c>
      <c r="I26" s="43">
        <v>0.7</v>
      </c>
      <c r="J26" s="44">
        <v>231</v>
      </c>
      <c r="K26" s="43">
        <v>0.8</v>
      </c>
    </row>
    <row r="27" spans="1:11">
      <c r="A27" s="38">
        <v>18</v>
      </c>
      <c r="B27" s="38" t="s">
        <v>313</v>
      </c>
      <c r="D27" s="44">
        <v>5</v>
      </c>
      <c r="E27" s="43" t="s">
        <v>239</v>
      </c>
      <c r="F27" s="44">
        <v>9</v>
      </c>
      <c r="G27" s="43" t="s">
        <v>239</v>
      </c>
      <c r="H27" s="44">
        <v>7</v>
      </c>
      <c r="I27" s="43" t="s">
        <v>239</v>
      </c>
      <c r="J27" s="44">
        <v>7</v>
      </c>
      <c r="K27" s="43" t="s">
        <v>239</v>
      </c>
    </row>
    <row r="28" spans="1:11">
      <c r="A28" s="38">
        <v>19</v>
      </c>
      <c r="B28" s="38" t="s">
        <v>312</v>
      </c>
      <c r="D28" s="44">
        <v>63</v>
      </c>
      <c r="E28" s="43">
        <v>0.4</v>
      </c>
      <c r="F28" s="44">
        <v>105</v>
      </c>
      <c r="G28" s="43">
        <v>0.4</v>
      </c>
      <c r="H28" s="44">
        <v>120</v>
      </c>
      <c r="I28" s="43">
        <v>0.3</v>
      </c>
      <c r="J28" s="44">
        <v>102</v>
      </c>
      <c r="K28" s="43">
        <v>0.3</v>
      </c>
    </row>
    <row r="29" spans="1:11">
      <c r="A29" s="38">
        <v>20</v>
      </c>
      <c r="B29" s="38" t="s">
        <v>311</v>
      </c>
      <c r="D29" s="44">
        <v>50</v>
      </c>
      <c r="E29" s="43">
        <v>0.3</v>
      </c>
      <c r="F29" s="44">
        <v>50</v>
      </c>
      <c r="G29" s="43">
        <v>0.2</v>
      </c>
      <c r="H29" s="44">
        <v>51</v>
      </c>
      <c r="I29" s="43">
        <v>0.1</v>
      </c>
      <c r="J29" s="44">
        <v>51</v>
      </c>
      <c r="K29" s="43">
        <v>0.2</v>
      </c>
    </row>
    <row r="30" spans="1:11">
      <c r="A30" s="38">
        <v>21</v>
      </c>
      <c r="B30" s="38" t="s">
        <v>310</v>
      </c>
      <c r="D30" s="44">
        <v>36</v>
      </c>
      <c r="E30" s="43">
        <v>0.2</v>
      </c>
      <c r="F30" s="44">
        <v>27</v>
      </c>
      <c r="G30" s="43">
        <v>0.1</v>
      </c>
      <c r="H30" s="44">
        <v>34</v>
      </c>
      <c r="I30" s="43">
        <v>0.1</v>
      </c>
      <c r="J30" s="44">
        <v>33</v>
      </c>
      <c r="K30" s="43">
        <v>0.1</v>
      </c>
    </row>
    <row r="31" spans="1:11">
      <c r="A31" s="38">
        <v>22</v>
      </c>
      <c r="B31" s="38" t="s">
        <v>309</v>
      </c>
      <c r="D31" s="44">
        <v>17</v>
      </c>
      <c r="E31" s="43">
        <v>0.1</v>
      </c>
      <c r="F31" s="44">
        <v>15</v>
      </c>
      <c r="G31" s="43">
        <v>0.1</v>
      </c>
      <c r="H31" s="44">
        <v>19</v>
      </c>
      <c r="I31" s="43">
        <v>0.1</v>
      </c>
      <c r="J31" s="44">
        <v>18</v>
      </c>
      <c r="K31" s="43">
        <v>0.1</v>
      </c>
    </row>
    <row r="32" spans="1:11">
      <c r="A32" s="38">
        <v>23</v>
      </c>
      <c r="B32" s="38" t="s">
        <v>308</v>
      </c>
      <c r="D32" s="44">
        <v>66</v>
      </c>
      <c r="E32" s="43">
        <v>0.4</v>
      </c>
      <c r="F32" s="44">
        <v>77</v>
      </c>
      <c r="G32" s="43">
        <v>0.3</v>
      </c>
      <c r="H32" s="44">
        <v>85</v>
      </c>
      <c r="I32" s="43">
        <v>0.2</v>
      </c>
      <c r="J32" s="44">
        <v>79</v>
      </c>
      <c r="K32" s="43">
        <v>0.3</v>
      </c>
    </row>
    <row r="33" spans="1:11">
      <c r="A33" s="38">
        <v>24</v>
      </c>
      <c r="B33" s="38" t="s">
        <v>307</v>
      </c>
      <c r="D33" s="44">
        <v>4</v>
      </c>
      <c r="E33" s="43" t="s">
        <v>239</v>
      </c>
      <c r="F33" s="44">
        <v>4</v>
      </c>
      <c r="G33" s="43" t="s">
        <v>239</v>
      </c>
      <c r="H33" s="44">
        <v>5</v>
      </c>
      <c r="I33" s="43" t="s">
        <v>239</v>
      </c>
      <c r="J33" s="44">
        <v>5</v>
      </c>
      <c r="K33" s="43" t="s">
        <v>239</v>
      </c>
    </row>
    <row r="34" spans="1:11">
      <c r="A34" s="38">
        <v>25</v>
      </c>
      <c r="B34" s="38" t="s">
        <v>306</v>
      </c>
      <c r="D34" s="44">
        <v>18</v>
      </c>
      <c r="E34" s="43">
        <v>0.1</v>
      </c>
      <c r="F34" s="44">
        <v>26</v>
      </c>
      <c r="G34" s="43">
        <v>0.1</v>
      </c>
      <c r="H34" s="44">
        <v>23</v>
      </c>
      <c r="I34" s="43">
        <v>0.1</v>
      </c>
      <c r="J34" s="44">
        <v>22</v>
      </c>
      <c r="K34" s="43">
        <v>0.1</v>
      </c>
    </row>
    <row r="35" spans="1:11">
      <c r="A35" s="38">
        <v>26</v>
      </c>
      <c r="B35" s="38" t="s">
        <v>305</v>
      </c>
      <c r="D35" s="44">
        <v>24</v>
      </c>
      <c r="E35" s="43">
        <v>0.2</v>
      </c>
      <c r="F35" s="44">
        <v>33</v>
      </c>
      <c r="G35" s="43">
        <v>0.1</v>
      </c>
      <c r="H35" s="44">
        <v>38</v>
      </c>
      <c r="I35" s="43">
        <v>0.1</v>
      </c>
      <c r="J35" s="44">
        <v>34</v>
      </c>
      <c r="K35" s="43">
        <v>0.1</v>
      </c>
    </row>
    <row r="36" spans="1:11">
      <c r="A36" s="38">
        <v>27</v>
      </c>
      <c r="B36" s="38" t="s">
        <v>304</v>
      </c>
      <c r="D36" s="44">
        <v>149</v>
      </c>
      <c r="E36" s="43">
        <v>1</v>
      </c>
      <c r="F36" s="44">
        <v>181</v>
      </c>
      <c r="G36" s="43">
        <v>0.7</v>
      </c>
      <c r="H36" s="44">
        <v>192</v>
      </c>
      <c r="I36" s="43">
        <v>0.5</v>
      </c>
      <c r="J36" s="44">
        <v>179</v>
      </c>
      <c r="K36" s="43">
        <v>0.6</v>
      </c>
    </row>
    <row r="37" spans="1:11" s="40" customFormat="1">
      <c r="B37" s="40" t="s">
        <v>232</v>
      </c>
      <c r="D37" s="42">
        <v>7080</v>
      </c>
      <c r="E37" s="41">
        <v>47.1</v>
      </c>
      <c r="F37" s="42">
        <v>7821</v>
      </c>
      <c r="G37" s="41">
        <v>28.3</v>
      </c>
      <c r="H37" s="42">
        <v>8654</v>
      </c>
      <c r="I37" s="41">
        <v>22.8</v>
      </c>
      <c r="J37" s="42">
        <v>8107</v>
      </c>
      <c r="K37" s="41">
        <v>26.8</v>
      </c>
    </row>
    <row r="38" spans="1:11">
      <c r="A38" s="38" t="s">
        <v>303</v>
      </c>
      <c r="D38" s="44"/>
      <c r="E38" s="43"/>
      <c r="F38" s="44"/>
      <c r="G38" s="43"/>
      <c r="H38" s="44"/>
      <c r="I38" s="43"/>
      <c r="J38" s="44"/>
      <c r="K38" s="43"/>
    </row>
    <row r="39" spans="1:11">
      <c r="A39" s="38">
        <v>28</v>
      </c>
      <c r="B39" s="38" t="s">
        <v>302</v>
      </c>
      <c r="D39" s="44">
        <v>1701</v>
      </c>
      <c r="E39" s="43">
        <v>11.3</v>
      </c>
      <c r="F39" s="44">
        <v>10100</v>
      </c>
      <c r="G39" s="43">
        <v>36.6</v>
      </c>
      <c r="H39" s="44">
        <v>15218</v>
      </c>
      <c r="I39" s="43">
        <v>40.200000000000003</v>
      </c>
      <c r="J39" s="44">
        <v>10836</v>
      </c>
      <c r="K39" s="43">
        <v>35.799999999999997</v>
      </c>
    </row>
    <row r="40" spans="1:11">
      <c r="A40" s="38">
        <v>29</v>
      </c>
      <c r="B40" s="38" t="s">
        <v>301</v>
      </c>
      <c r="D40" s="44">
        <v>76</v>
      </c>
      <c r="E40" s="43">
        <v>0.5</v>
      </c>
      <c r="F40" s="44">
        <v>1084</v>
      </c>
      <c r="G40" s="43">
        <v>3.9</v>
      </c>
      <c r="H40" s="44">
        <v>1452</v>
      </c>
      <c r="I40" s="43">
        <v>3.8</v>
      </c>
      <c r="J40" s="44">
        <v>1030</v>
      </c>
      <c r="K40" s="43">
        <v>3.4</v>
      </c>
    </row>
    <row r="41" spans="1:11" s="40" customFormat="1">
      <c r="B41" s="40" t="s">
        <v>232</v>
      </c>
      <c r="D41" s="42">
        <v>1777</v>
      </c>
      <c r="E41" s="41">
        <v>11.8</v>
      </c>
      <c r="F41" s="42">
        <v>11184</v>
      </c>
      <c r="G41" s="41">
        <v>40.5</v>
      </c>
      <c r="H41" s="42">
        <v>16670</v>
      </c>
      <c r="I41" s="41">
        <v>44</v>
      </c>
      <c r="J41" s="42">
        <v>11865</v>
      </c>
      <c r="K41" s="41">
        <v>39.299999999999997</v>
      </c>
    </row>
    <row r="42" spans="1:11">
      <c r="A42" s="38" t="s">
        <v>300</v>
      </c>
      <c r="D42" s="44"/>
      <c r="E42" s="43"/>
      <c r="F42" s="44"/>
      <c r="G42" s="43"/>
      <c r="H42" s="44"/>
      <c r="I42" s="43"/>
      <c r="J42" s="44"/>
      <c r="K42" s="43"/>
    </row>
    <row r="43" spans="1:11">
      <c r="A43" s="38">
        <v>30</v>
      </c>
      <c r="B43" s="38" t="s">
        <v>299</v>
      </c>
      <c r="D43" s="44">
        <v>282</v>
      </c>
      <c r="E43" s="43">
        <v>1.9</v>
      </c>
      <c r="F43" s="44">
        <v>343</v>
      </c>
      <c r="G43" s="43">
        <v>1.2</v>
      </c>
      <c r="H43" s="44">
        <v>440</v>
      </c>
      <c r="I43" s="43">
        <v>1.2</v>
      </c>
      <c r="J43" s="44">
        <v>383</v>
      </c>
      <c r="K43" s="43">
        <v>1.3</v>
      </c>
    </row>
    <row r="44" spans="1:11">
      <c r="A44" s="38">
        <v>31</v>
      </c>
      <c r="B44" s="38" t="s">
        <v>298</v>
      </c>
      <c r="D44" s="44">
        <v>211</v>
      </c>
      <c r="E44" s="43">
        <v>1.4</v>
      </c>
      <c r="F44" s="44">
        <v>238</v>
      </c>
      <c r="G44" s="43">
        <v>0.9</v>
      </c>
      <c r="H44" s="44">
        <v>173</v>
      </c>
      <c r="I44" s="43">
        <v>0.5</v>
      </c>
      <c r="J44" s="44">
        <v>193</v>
      </c>
      <c r="K44" s="43">
        <v>0.6</v>
      </c>
    </row>
    <row r="45" spans="1:11">
      <c r="A45" s="38">
        <v>32</v>
      </c>
      <c r="B45" s="38" t="s">
        <v>297</v>
      </c>
      <c r="D45" s="44">
        <v>13</v>
      </c>
      <c r="E45" s="43">
        <v>0.1</v>
      </c>
      <c r="F45" s="44">
        <v>21</v>
      </c>
      <c r="G45" s="43">
        <v>0.1</v>
      </c>
      <c r="H45" s="44">
        <v>47</v>
      </c>
      <c r="I45" s="43">
        <v>0.1</v>
      </c>
      <c r="J45" s="44">
        <v>34</v>
      </c>
      <c r="K45" s="43">
        <v>0.1</v>
      </c>
    </row>
    <row r="46" spans="1:11">
      <c r="A46" s="38">
        <v>33</v>
      </c>
      <c r="B46" s="38" t="s">
        <v>296</v>
      </c>
      <c r="D46" s="44">
        <v>70</v>
      </c>
      <c r="E46" s="43">
        <v>0.5</v>
      </c>
      <c r="F46" s="44">
        <v>76</v>
      </c>
      <c r="G46" s="43">
        <v>0.3</v>
      </c>
      <c r="H46" s="44">
        <v>81</v>
      </c>
      <c r="I46" s="43">
        <v>0.2</v>
      </c>
      <c r="J46" s="44">
        <v>77</v>
      </c>
      <c r="K46" s="43">
        <v>0.3</v>
      </c>
    </row>
    <row r="47" spans="1:11" s="40" customFormat="1">
      <c r="B47" s="40" t="s">
        <v>232</v>
      </c>
      <c r="D47" s="42">
        <v>575</v>
      </c>
      <c r="E47" s="41">
        <v>3.8</v>
      </c>
      <c r="F47" s="42">
        <v>678</v>
      </c>
      <c r="G47" s="41">
        <v>2.5</v>
      </c>
      <c r="H47" s="42">
        <v>742</v>
      </c>
      <c r="I47" s="41">
        <v>2</v>
      </c>
      <c r="J47" s="42">
        <v>688</v>
      </c>
      <c r="K47" s="41">
        <v>2.2999999999999998</v>
      </c>
    </row>
    <row r="48" spans="1:11">
      <c r="A48" s="38" t="s">
        <v>295</v>
      </c>
      <c r="D48" s="44"/>
      <c r="E48" s="43"/>
      <c r="F48" s="44"/>
      <c r="G48" s="43"/>
      <c r="H48" s="44"/>
      <c r="I48" s="43"/>
      <c r="J48" s="44"/>
      <c r="K48" s="43"/>
    </row>
    <row r="49" spans="1:11">
      <c r="A49" s="38">
        <v>34</v>
      </c>
      <c r="B49" s="38" t="s">
        <v>294</v>
      </c>
      <c r="D49" s="44">
        <v>13</v>
      </c>
      <c r="E49" s="43">
        <v>0.1</v>
      </c>
      <c r="F49" s="44">
        <v>16</v>
      </c>
      <c r="G49" s="43">
        <v>0.1</v>
      </c>
      <c r="H49" s="44">
        <v>68</v>
      </c>
      <c r="I49" s="43">
        <v>0.2</v>
      </c>
      <c r="J49" s="44">
        <v>45</v>
      </c>
      <c r="K49" s="43">
        <v>0.1</v>
      </c>
    </row>
    <row r="50" spans="1:11">
      <c r="A50" s="38">
        <v>35</v>
      </c>
      <c r="B50" s="38" t="s">
        <v>293</v>
      </c>
      <c r="D50" s="44">
        <v>15</v>
      </c>
      <c r="E50" s="43">
        <v>0.1</v>
      </c>
      <c r="F50" s="44">
        <v>15</v>
      </c>
      <c r="G50" s="43">
        <v>0.1</v>
      </c>
      <c r="H50" s="44">
        <v>17</v>
      </c>
      <c r="I50" s="43" t="s">
        <v>239</v>
      </c>
      <c r="J50" s="44">
        <v>16</v>
      </c>
      <c r="K50" s="43">
        <v>0.1</v>
      </c>
    </row>
    <row r="51" spans="1:11">
      <c r="A51" s="38">
        <v>36</v>
      </c>
      <c r="B51" s="38" t="s">
        <v>292</v>
      </c>
      <c r="D51" s="44">
        <v>147</v>
      </c>
      <c r="E51" s="43">
        <v>1</v>
      </c>
      <c r="F51" s="44">
        <v>95</v>
      </c>
      <c r="G51" s="43">
        <v>0.3</v>
      </c>
      <c r="H51" s="44">
        <v>72</v>
      </c>
      <c r="I51" s="43">
        <v>0.2</v>
      </c>
      <c r="J51" s="44">
        <v>96</v>
      </c>
      <c r="K51" s="43">
        <v>0.3</v>
      </c>
    </row>
    <row r="52" spans="1:11" s="40" customFormat="1">
      <c r="B52" s="40" t="s">
        <v>232</v>
      </c>
      <c r="D52" s="42">
        <v>175</v>
      </c>
      <c r="E52" s="41">
        <v>1.2</v>
      </c>
      <c r="F52" s="42">
        <v>126</v>
      </c>
      <c r="G52" s="41">
        <v>0.5</v>
      </c>
      <c r="H52" s="42">
        <v>158</v>
      </c>
      <c r="I52" s="41">
        <v>0.4</v>
      </c>
      <c r="J52" s="42">
        <v>157</v>
      </c>
      <c r="K52" s="41">
        <v>0.5</v>
      </c>
    </row>
    <row r="53" spans="1:11">
      <c r="A53" s="38" t="s">
        <v>291</v>
      </c>
      <c r="D53" s="44"/>
      <c r="E53" s="43"/>
      <c r="F53" s="44"/>
      <c r="G53" s="43"/>
      <c r="H53" s="44"/>
      <c r="I53" s="43"/>
      <c r="J53" s="44"/>
      <c r="K53" s="43"/>
    </row>
    <row r="54" spans="1:11">
      <c r="A54" s="38">
        <v>37</v>
      </c>
      <c r="B54" s="38" t="s">
        <v>290</v>
      </c>
      <c r="D54" s="44">
        <v>114</v>
      </c>
      <c r="E54" s="43">
        <v>0.8</v>
      </c>
      <c r="F54" s="44">
        <v>165</v>
      </c>
      <c r="G54" s="43">
        <v>0.6</v>
      </c>
      <c r="H54" s="44">
        <v>196</v>
      </c>
      <c r="I54" s="43">
        <v>0.5</v>
      </c>
      <c r="J54" s="44">
        <v>170</v>
      </c>
      <c r="K54" s="43">
        <v>0.6</v>
      </c>
    </row>
    <row r="55" spans="1:11">
      <c r="A55" s="38">
        <v>38</v>
      </c>
      <c r="B55" s="38" t="s">
        <v>289</v>
      </c>
      <c r="D55" s="44">
        <v>7</v>
      </c>
      <c r="E55" s="43" t="s">
        <v>239</v>
      </c>
      <c r="F55" s="44">
        <v>5</v>
      </c>
      <c r="G55" s="43" t="s">
        <v>239</v>
      </c>
      <c r="H55" s="44">
        <v>13</v>
      </c>
      <c r="I55" s="43" t="s">
        <v>239</v>
      </c>
      <c r="J55" s="44">
        <v>10</v>
      </c>
      <c r="K55" s="43" t="s">
        <v>239</v>
      </c>
    </row>
    <row r="56" spans="1:11">
      <c r="A56" s="38">
        <v>39</v>
      </c>
      <c r="B56" s="38" t="s">
        <v>288</v>
      </c>
      <c r="D56" s="44">
        <v>202</v>
      </c>
      <c r="E56" s="43">
        <v>1.3</v>
      </c>
      <c r="F56" s="44">
        <v>226</v>
      </c>
      <c r="G56" s="43">
        <v>0.8</v>
      </c>
      <c r="H56" s="44">
        <v>350</v>
      </c>
      <c r="I56" s="43">
        <v>0.9</v>
      </c>
      <c r="J56" s="44">
        <v>291</v>
      </c>
      <c r="K56" s="43">
        <v>1</v>
      </c>
    </row>
    <row r="57" spans="1:11">
      <c r="A57" s="38">
        <v>40</v>
      </c>
      <c r="B57" s="38" t="s">
        <v>287</v>
      </c>
      <c r="D57" s="44">
        <v>23</v>
      </c>
      <c r="E57" s="43">
        <v>0.2</v>
      </c>
      <c r="F57" s="44">
        <v>38</v>
      </c>
      <c r="G57" s="43">
        <v>0.1</v>
      </c>
      <c r="H57" s="44">
        <v>27</v>
      </c>
      <c r="I57" s="43">
        <v>0.1</v>
      </c>
      <c r="J57" s="44">
        <v>28</v>
      </c>
      <c r="K57" s="43">
        <v>0.1</v>
      </c>
    </row>
    <row r="58" spans="1:11">
      <c r="A58" s="38">
        <v>41</v>
      </c>
      <c r="B58" s="38" t="s">
        <v>286</v>
      </c>
      <c r="D58" s="44">
        <v>36</v>
      </c>
      <c r="E58" s="43">
        <v>0.2</v>
      </c>
      <c r="F58" s="44">
        <v>31</v>
      </c>
      <c r="G58" s="43">
        <v>0.1</v>
      </c>
      <c r="H58" s="44">
        <v>64</v>
      </c>
      <c r="I58" s="43">
        <v>0.2</v>
      </c>
      <c r="J58" s="44">
        <v>52</v>
      </c>
      <c r="K58" s="43">
        <v>0.2</v>
      </c>
    </row>
    <row r="59" spans="1:11">
      <c r="A59" s="38">
        <v>42</v>
      </c>
      <c r="B59" s="38" t="s">
        <v>285</v>
      </c>
      <c r="D59" s="44">
        <v>7</v>
      </c>
      <c r="E59" s="43" t="s">
        <v>239</v>
      </c>
      <c r="F59" s="44">
        <v>3</v>
      </c>
      <c r="G59" s="43" t="s">
        <v>239</v>
      </c>
      <c r="H59" s="44">
        <v>4</v>
      </c>
      <c r="I59" s="43" t="s">
        <v>239</v>
      </c>
      <c r="J59" s="44">
        <v>5</v>
      </c>
      <c r="K59" s="43" t="s">
        <v>239</v>
      </c>
    </row>
    <row r="60" spans="1:11">
      <c r="A60" s="38">
        <v>43</v>
      </c>
      <c r="B60" s="38" t="s">
        <v>284</v>
      </c>
      <c r="D60" s="44">
        <v>3</v>
      </c>
      <c r="E60" s="43" t="s">
        <v>239</v>
      </c>
      <c r="F60" s="44">
        <v>2</v>
      </c>
      <c r="G60" s="43" t="s">
        <v>239</v>
      </c>
      <c r="H60" s="44">
        <v>12</v>
      </c>
      <c r="I60" s="43" t="s">
        <v>239</v>
      </c>
      <c r="J60" s="44">
        <v>8</v>
      </c>
      <c r="K60" s="43" t="s">
        <v>239</v>
      </c>
    </row>
    <row r="61" spans="1:11">
      <c r="A61" s="38">
        <v>44</v>
      </c>
      <c r="B61" s="38" t="s">
        <v>283</v>
      </c>
      <c r="D61" s="44">
        <v>9</v>
      </c>
      <c r="E61" s="43">
        <v>0.1</v>
      </c>
      <c r="F61" s="44">
        <v>19</v>
      </c>
      <c r="G61" s="43">
        <v>0.1</v>
      </c>
      <c r="H61" s="44">
        <v>28</v>
      </c>
      <c r="I61" s="43">
        <v>0.1</v>
      </c>
      <c r="J61" s="44">
        <v>21</v>
      </c>
      <c r="K61" s="43">
        <v>0.1</v>
      </c>
    </row>
    <row r="62" spans="1:11">
      <c r="A62" s="38">
        <v>45</v>
      </c>
      <c r="B62" s="38" t="s">
        <v>282</v>
      </c>
      <c r="D62" s="44">
        <v>63</v>
      </c>
      <c r="E62" s="43">
        <v>0.4</v>
      </c>
      <c r="F62" s="44">
        <v>58</v>
      </c>
      <c r="G62" s="43">
        <v>0.2</v>
      </c>
      <c r="H62" s="44">
        <v>77</v>
      </c>
      <c r="I62" s="43">
        <v>0.2</v>
      </c>
      <c r="J62" s="44">
        <v>70</v>
      </c>
      <c r="K62" s="43">
        <v>0.2</v>
      </c>
    </row>
    <row r="63" spans="1:11">
      <c r="A63" s="38">
        <v>46</v>
      </c>
      <c r="B63" s="38" t="s">
        <v>281</v>
      </c>
      <c r="D63" s="44">
        <v>55</v>
      </c>
      <c r="E63" s="43">
        <v>0.4</v>
      </c>
      <c r="F63" s="44">
        <v>81</v>
      </c>
      <c r="G63" s="43">
        <v>0.3</v>
      </c>
      <c r="H63" s="44">
        <v>96</v>
      </c>
      <c r="I63" s="43">
        <v>0.3</v>
      </c>
      <c r="J63" s="44">
        <v>83</v>
      </c>
      <c r="K63" s="43">
        <v>0.3</v>
      </c>
    </row>
    <row r="64" spans="1:11">
      <c r="A64" s="38">
        <v>47</v>
      </c>
      <c r="B64" s="38" t="s">
        <v>280</v>
      </c>
      <c r="D64" s="44">
        <v>6</v>
      </c>
      <c r="E64" s="43" t="s">
        <v>239</v>
      </c>
      <c r="F64" s="44">
        <v>3</v>
      </c>
      <c r="G64" s="43" t="s">
        <v>239</v>
      </c>
      <c r="H64" s="44">
        <v>14</v>
      </c>
      <c r="I64" s="43" t="s">
        <v>239</v>
      </c>
      <c r="J64" s="44">
        <v>10</v>
      </c>
      <c r="K64" s="43" t="s">
        <v>239</v>
      </c>
    </row>
    <row r="65" spans="1:11" s="40" customFormat="1">
      <c r="B65" s="40" t="s">
        <v>232</v>
      </c>
      <c r="D65" s="42">
        <v>525</v>
      </c>
      <c r="E65" s="41">
        <v>3.5</v>
      </c>
      <c r="F65" s="42">
        <v>631</v>
      </c>
      <c r="G65" s="41">
        <v>2.2999999999999998</v>
      </c>
      <c r="H65" s="42">
        <v>881</v>
      </c>
      <c r="I65" s="41">
        <v>2.2999999999999998</v>
      </c>
      <c r="J65" s="42">
        <v>748</v>
      </c>
      <c r="K65" s="41">
        <v>2.5</v>
      </c>
    </row>
    <row r="66" spans="1:11">
      <c r="A66" s="38" t="s">
        <v>279</v>
      </c>
      <c r="D66" s="44"/>
      <c r="E66" s="43"/>
      <c r="F66" s="44"/>
      <c r="G66" s="43"/>
      <c r="H66" s="44"/>
      <c r="I66" s="43"/>
      <c r="J66" s="44"/>
      <c r="K66" s="43"/>
    </row>
    <row r="67" spans="1:11">
      <c r="A67" s="38">
        <v>48</v>
      </c>
      <c r="B67" s="38" t="s">
        <v>278</v>
      </c>
      <c r="D67" s="44">
        <v>85</v>
      </c>
      <c r="E67" s="43">
        <v>0.6</v>
      </c>
      <c r="F67" s="44">
        <v>76</v>
      </c>
      <c r="G67" s="43">
        <v>0.3</v>
      </c>
      <c r="H67" s="44">
        <v>134</v>
      </c>
      <c r="I67" s="43">
        <v>0.4</v>
      </c>
      <c r="J67" s="44">
        <v>112</v>
      </c>
      <c r="K67" s="43">
        <v>0.4</v>
      </c>
    </row>
    <row r="68" spans="1:11">
      <c r="A68" s="38">
        <v>49</v>
      </c>
      <c r="B68" s="38" t="s">
        <v>277</v>
      </c>
      <c r="D68" s="44">
        <v>229</v>
      </c>
      <c r="E68" s="43">
        <v>1.5</v>
      </c>
      <c r="F68" s="44">
        <v>271</v>
      </c>
      <c r="G68" s="43">
        <v>1</v>
      </c>
      <c r="H68" s="44">
        <v>313</v>
      </c>
      <c r="I68" s="43">
        <v>0.8</v>
      </c>
      <c r="J68" s="44">
        <v>284</v>
      </c>
      <c r="K68" s="43">
        <v>0.9</v>
      </c>
    </row>
    <row r="69" spans="1:11">
      <c r="A69" s="38">
        <v>50</v>
      </c>
      <c r="B69" s="38" t="s">
        <v>276</v>
      </c>
      <c r="D69" s="44">
        <v>35</v>
      </c>
      <c r="E69" s="43">
        <v>0.2</v>
      </c>
      <c r="F69" s="44">
        <v>70</v>
      </c>
      <c r="G69" s="43">
        <v>0.3</v>
      </c>
      <c r="H69" s="44">
        <v>85</v>
      </c>
      <c r="I69" s="43">
        <v>0.2</v>
      </c>
      <c r="J69" s="44">
        <v>70</v>
      </c>
      <c r="K69" s="43">
        <v>0.2</v>
      </c>
    </row>
    <row r="70" spans="1:11">
      <c r="A70" s="38">
        <v>51</v>
      </c>
      <c r="B70" s="38" t="s">
        <v>275</v>
      </c>
      <c r="D70" s="44">
        <v>342</v>
      </c>
      <c r="E70" s="43">
        <v>2.2999999999999998</v>
      </c>
      <c r="F70" s="44">
        <v>417</v>
      </c>
      <c r="G70" s="43">
        <v>1.5</v>
      </c>
      <c r="H70" s="44">
        <v>517</v>
      </c>
      <c r="I70" s="43">
        <v>1.4</v>
      </c>
      <c r="J70" s="44">
        <v>455</v>
      </c>
      <c r="K70" s="43">
        <v>1.5</v>
      </c>
    </row>
    <row r="71" spans="1:11">
      <c r="A71" s="38">
        <v>52</v>
      </c>
      <c r="B71" s="38" t="s">
        <v>274</v>
      </c>
      <c r="D71" s="44">
        <v>17</v>
      </c>
      <c r="E71" s="43">
        <v>0.1</v>
      </c>
      <c r="F71" s="44">
        <v>32</v>
      </c>
      <c r="G71" s="43">
        <v>0.1</v>
      </c>
      <c r="H71" s="44">
        <v>31</v>
      </c>
      <c r="I71" s="43">
        <v>0.1</v>
      </c>
      <c r="J71" s="44">
        <v>27</v>
      </c>
      <c r="K71" s="43">
        <v>0.1</v>
      </c>
    </row>
    <row r="72" spans="1:11">
      <c r="A72" s="38">
        <v>53</v>
      </c>
      <c r="B72" s="38" t="s">
        <v>273</v>
      </c>
      <c r="D72" s="44">
        <v>45</v>
      </c>
      <c r="E72" s="43">
        <v>0.3</v>
      </c>
      <c r="F72" s="44">
        <v>127</v>
      </c>
      <c r="G72" s="43">
        <v>0.5</v>
      </c>
      <c r="H72" s="44">
        <v>223</v>
      </c>
      <c r="I72" s="43">
        <v>0.6</v>
      </c>
      <c r="J72" s="44">
        <v>161</v>
      </c>
      <c r="K72" s="43">
        <v>0.5</v>
      </c>
    </row>
    <row r="73" spans="1:11">
      <c r="A73" s="38">
        <v>54</v>
      </c>
      <c r="B73" s="38" t="s">
        <v>272</v>
      </c>
      <c r="D73" s="44">
        <v>66</v>
      </c>
      <c r="E73" s="43">
        <v>0.4</v>
      </c>
      <c r="F73" s="44">
        <v>134</v>
      </c>
      <c r="G73" s="43">
        <v>0.5</v>
      </c>
      <c r="H73" s="44">
        <v>245</v>
      </c>
      <c r="I73" s="43">
        <v>0.6</v>
      </c>
      <c r="J73" s="44">
        <v>180</v>
      </c>
      <c r="K73" s="43">
        <v>0.6</v>
      </c>
    </row>
    <row r="74" spans="1:11">
      <c r="A74" s="38">
        <v>55</v>
      </c>
      <c r="B74" s="38" t="s">
        <v>271</v>
      </c>
      <c r="D74" s="44">
        <v>5</v>
      </c>
      <c r="E74" s="43" t="s">
        <v>239</v>
      </c>
      <c r="F74" s="44">
        <v>3</v>
      </c>
      <c r="G74" s="43" t="s">
        <v>239</v>
      </c>
      <c r="H74" s="44">
        <v>37</v>
      </c>
      <c r="I74" s="43">
        <v>0.1</v>
      </c>
      <c r="J74" s="44">
        <v>23</v>
      </c>
      <c r="K74" s="43">
        <v>0.1</v>
      </c>
    </row>
    <row r="75" spans="1:11" s="40" customFormat="1">
      <c r="B75" s="40" t="s">
        <v>232</v>
      </c>
      <c r="D75" s="42">
        <v>824</v>
      </c>
      <c r="E75" s="41">
        <v>5.5</v>
      </c>
      <c r="F75" s="42">
        <v>1130</v>
      </c>
      <c r="G75" s="41">
        <v>4.0999999999999996</v>
      </c>
      <c r="H75" s="42">
        <v>1585</v>
      </c>
      <c r="I75" s="41">
        <v>4.2</v>
      </c>
      <c r="J75" s="42">
        <v>1312</v>
      </c>
      <c r="K75" s="41">
        <v>4.3</v>
      </c>
    </row>
    <row r="76" spans="1:11">
      <c r="A76" s="38" t="s">
        <v>270</v>
      </c>
      <c r="D76" s="44"/>
      <c r="E76" s="43"/>
      <c r="F76" s="44"/>
      <c r="G76" s="43"/>
      <c r="H76" s="44"/>
      <c r="I76" s="43"/>
      <c r="J76" s="44"/>
      <c r="K76" s="43"/>
    </row>
    <row r="77" spans="1:11">
      <c r="A77" s="38">
        <v>56</v>
      </c>
      <c r="B77" s="38" t="s">
        <v>269</v>
      </c>
      <c r="D77" s="44">
        <v>322</v>
      </c>
      <c r="E77" s="43">
        <v>2.1</v>
      </c>
      <c r="F77" s="44">
        <v>393</v>
      </c>
      <c r="G77" s="43">
        <v>1.4</v>
      </c>
      <c r="H77" s="44">
        <v>315</v>
      </c>
      <c r="I77" s="43">
        <v>0.8</v>
      </c>
      <c r="J77" s="44">
        <v>329</v>
      </c>
      <c r="K77" s="43">
        <v>1.1000000000000001</v>
      </c>
    </row>
    <row r="78" spans="1:11">
      <c r="A78" s="38">
        <v>57</v>
      </c>
      <c r="B78" s="38" t="s">
        <v>268</v>
      </c>
      <c r="D78" s="44">
        <v>22</v>
      </c>
      <c r="E78" s="43">
        <v>0.1</v>
      </c>
      <c r="F78" s="44">
        <v>31</v>
      </c>
      <c r="G78" s="43">
        <v>0.1</v>
      </c>
      <c r="H78" s="44">
        <v>46</v>
      </c>
      <c r="I78" s="43">
        <v>0.1</v>
      </c>
      <c r="J78" s="44">
        <v>37</v>
      </c>
      <c r="K78" s="43">
        <v>0.1</v>
      </c>
    </row>
    <row r="79" spans="1:11">
      <c r="A79" s="38">
        <v>58</v>
      </c>
      <c r="B79" s="38" t="s">
        <v>267</v>
      </c>
      <c r="D79" s="44">
        <v>20</v>
      </c>
      <c r="E79" s="43">
        <v>0.1</v>
      </c>
      <c r="F79" s="44">
        <v>29</v>
      </c>
      <c r="G79" s="43">
        <v>0.1</v>
      </c>
      <c r="H79" s="44">
        <v>40</v>
      </c>
      <c r="I79" s="43">
        <v>0.1</v>
      </c>
      <c r="J79" s="44">
        <v>33</v>
      </c>
      <c r="K79" s="43">
        <v>0.1</v>
      </c>
    </row>
    <row r="80" spans="1:11">
      <c r="A80" s="38">
        <v>59</v>
      </c>
      <c r="B80" s="38" t="s">
        <v>266</v>
      </c>
      <c r="D80" s="44">
        <v>37</v>
      </c>
      <c r="E80" s="43">
        <v>0.2</v>
      </c>
      <c r="F80" s="44">
        <v>43</v>
      </c>
      <c r="G80" s="43">
        <v>0.2</v>
      </c>
      <c r="H80" s="44">
        <v>50</v>
      </c>
      <c r="I80" s="43">
        <v>0.1</v>
      </c>
      <c r="J80" s="44">
        <v>45</v>
      </c>
      <c r="K80" s="43">
        <v>0.1</v>
      </c>
    </row>
    <row r="81" spans="1:11">
      <c r="A81" s="38">
        <v>60</v>
      </c>
      <c r="B81" s="38" t="s">
        <v>265</v>
      </c>
      <c r="D81" s="44">
        <v>220</v>
      </c>
      <c r="E81" s="43">
        <v>1.5</v>
      </c>
      <c r="F81" s="44">
        <v>282</v>
      </c>
      <c r="G81" s="43">
        <v>1</v>
      </c>
      <c r="H81" s="44">
        <v>298</v>
      </c>
      <c r="I81" s="43">
        <v>0.8</v>
      </c>
      <c r="J81" s="44">
        <v>275</v>
      </c>
      <c r="K81" s="43">
        <v>0.9</v>
      </c>
    </row>
    <row r="82" spans="1:11">
      <c r="A82" s="38">
        <v>61</v>
      </c>
      <c r="B82" s="38" t="s">
        <v>264</v>
      </c>
      <c r="D82" s="44">
        <v>50</v>
      </c>
      <c r="E82" s="43">
        <v>0.3</v>
      </c>
      <c r="F82" s="44">
        <v>59</v>
      </c>
      <c r="G82" s="43">
        <v>0.2</v>
      </c>
      <c r="H82" s="44">
        <v>52</v>
      </c>
      <c r="I82" s="43">
        <v>0.1</v>
      </c>
      <c r="J82" s="44">
        <v>52</v>
      </c>
      <c r="K82" s="43">
        <v>0.2</v>
      </c>
    </row>
    <row r="83" spans="1:11">
      <c r="A83" s="38">
        <v>62</v>
      </c>
      <c r="B83" s="38" t="s">
        <v>263</v>
      </c>
      <c r="D83" s="44">
        <v>17</v>
      </c>
      <c r="E83" s="43">
        <v>0.1</v>
      </c>
      <c r="F83" s="44">
        <v>75</v>
      </c>
      <c r="G83" s="43">
        <v>0.3</v>
      </c>
      <c r="H83" s="44">
        <v>89</v>
      </c>
      <c r="I83" s="43">
        <v>0.2</v>
      </c>
      <c r="J83" s="44">
        <v>68</v>
      </c>
      <c r="K83" s="43">
        <v>0.2</v>
      </c>
    </row>
    <row r="84" spans="1:11">
      <c r="A84" s="38">
        <v>63</v>
      </c>
      <c r="B84" s="38" t="s">
        <v>262</v>
      </c>
      <c r="D84" s="44">
        <v>33</v>
      </c>
      <c r="E84" s="43">
        <v>0.2</v>
      </c>
      <c r="F84" s="44">
        <v>58</v>
      </c>
      <c r="G84" s="43">
        <v>0.2</v>
      </c>
      <c r="H84" s="44">
        <v>72</v>
      </c>
      <c r="I84" s="43">
        <v>0.2</v>
      </c>
      <c r="J84" s="44">
        <v>59</v>
      </c>
      <c r="K84" s="43">
        <v>0.2</v>
      </c>
    </row>
    <row r="85" spans="1:11">
      <c r="A85" s="38">
        <v>64</v>
      </c>
      <c r="B85" s="38" t="s">
        <v>261</v>
      </c>
      <c r="D85" s="44">
        <v>93</v>
      </c>
      <c r="E85" s="43">
        <v>0.6</v>
      </c>
      <c r="F85" s="44">
        <v>82</v>
      </c>
      <c r="G85" s="43">
        <v>0.3</v>
      </c>
      <c r="H85" s="44">
        <v>137</v>
      </c>
      <c r="I85" s="43">
        <v>0.4</v>
      </c>
      <c r="J85" s="44">
        <v>117</v>
      </c>
      <c r="K85" s="43">
        <v>0.4</v>
      </c>
    </row>
    <row r="86" spans="1:11">
      <c r="A86" s="38">
        <v>65</v>
      </c>
      <c r="B86" s="38" t="s">
        <v>260</v>
      </c>
      <c r="D86" s="44">
        <v>28</v>
      </c>
      <c r="E86" s="43">
        <v>0.2</v>
      </c>
      <c r="F86" s="44">
        <v>50</v>
      </c>
      <c r="G86" s="43">
        <v>0.2</v>
      </c>
      <c r="H86" s="44">
        <v>55</v>
      </c>
      <c r="I86" s="43">
        <v>0.1</v>
      </c>
      <c r="J86" s="44">
        <v>47</v>
      </c>
      <c r="K86" s="43">
        <v>0.2</v>
      </c>
    </row>
    <row r="87" spans="1:11" s="40" customFormat="1">
      <c r="B87" s="40" t="s">
        <v>232</v>
      </c>
      <c r="D87" s="42">
        <v>840</v>
      </c>
      <c r="E87" s="41">
        <v>5.6</v>
      </c>
      <c r="F87" s="42">
        <v>1101</v>
      </c>
      <c r="G87" s="41">
        <v>4</v>
      </c>
      <c r="H87" s="42">
        <v>1154</v>
      </c>
      <c r="I87" s="41">
        <v>3</v>
      </c>
      <c r="J87" s="42">
        <v>1062</v>
      </c>
      <c r="K87" s="41">
        <v>3.5</v>
      </c>
    </row>
    <row r="88" spans="1:11">
      <c r="A88" s="38" t="s">
        <v>259</v>
      </c>
      <c r="D88" s="44"/>
      <c r="E88" s="43"/>
      <c r="F88" s="44"/>
      <c r="G88" s="43"/>
      <c r="H88" s="44"/>
      <c r="I88" s="43"/>
      <c r="J88" s="44"/>
      <c r="K88" s="43"/>
    </row>
    <row r="89" spans="1:11">
      <c r="A89" s="38">
        <v>66</v>
      </c>
      <c r="B89" s="38" t="s">
        <v>258</v>
      </c>
      <c r="D89" s="44">
        <v>87</v>
      </c>
      <c r="E89" s="43">
        <v>0.6</v>
      </c>
      <c r="F89" s="44">
        <v>107</v>
      </c>
      <c r="G89" s="43">
        <v>0.4</v>
      </c>
      <c r="H89" s="44">
        <v>359</v>
      </c>
      <c r="I89" s="43">
        <v>0.9</v>
      </c>
      <c r="J89" s="44">
        <v>247</v>
      </c>
      <c r="K89" s="43">
        <v>0.8</v>
      </c>
    </row>
    <row r="90" spans="1:11">
      <c r="A90" s="38">
        <v>67</v>
      </c>
      <c r="B90" s="38" t="s">
        <v>257</v>
      </c>
      <c r="D90" s="44">
        <v>42</v>
      </c>
      <c r="E90" s="43">
        <v>0.3</v>
      </c>
      <c r="F90" s="44">
        <v>124</v>
      </c>
      <c r="G90" s="43">
        <v>0.4</v>
      </c>
      <c r="H90" s="44">
        <v>272</v>
      </c>
      <c r="I90" s="43">
        <v>0.7</v>
      </c>
      <c r="J90" s="44">
        <v>188</v>
      </c>
      <c r="K90" s="43">
        <v>0.6</v>
      </c>
    </row>
    <row r="91" spans="1:11">
      <c r="A91" s="38">
        <v>68</v>
      </c>
      <c r="B91" s="38" t="s">
        <v>256</v>
      </c>
      <c r="D91" s="44">
        <v>125</v>
      </c>
      <c r="E91" s="43">
        <v>0.8</v>
      </c>
      <c r="F91" s="44">
        <v>407</v>
      </c>
      <c r="G91" s="43">
        <v>1.5</v>
      </c>
      <c r="H91" s="44">
        <v>817</v>
      </c>
      <c r="I91" s="43">
        <v>2.2000000000000002</v>
      </c>
      <c r="J91" s="44">
        <v>569</v>
      </c>
      <c r="K91" s="43">
        <v>1.9</v>
      </c>
    </row>
    <row r="92" spans="1:11">
      <c r="A92" s="38">
        <v>69</v>
      </c>
      <c r="B92" s="38" t="s">
        <v>255</v>
      </c>
      <c r="D92" s="44">
        <v>278</v>
      </c>
      <c r="E92" s="43">
        <v>1.8</v>
      </c>
      <c r="F92" s="44">
        <v>285</v>
      </c>
      <c r="G92" s="43">
        <v>1</v>
      </c>
      <c r="H92" s="44">
        <v>235</v>
      </c>
      <c r="I92" s="43">
        <v>0.6</v>
      </c>
      <c r="J92" s="44">
        <v>254</v>
      </c>
      <c r="K92" s="43">
        <v>0.8</v>
      </c>
    </row>
    <row r="93" spans="1:11">
      <c r="A93" s="38">
        <v>70</v>
      </c>
      <c r="B93" s="38" t="s">
        <v>254</v>
      </c>
      <c r="D93" s="44" t="s">
        <v>253</v>
      </c>
      <c r="E93" s="43" t="s">
        <v>239</v>
      </c>
      <c r="F93" s="44" t="s">
        <v>253</v>
      </c>
      <c r="G93" s="43" t="s">
        <v>239</v>
      </c>
      <c r="H93" s="44">
        <v>2</v>
      </c>
      <c r="I93" s="43" t="s">
        <v>239</v>
      </c>
      <c r="J93" s="44">
        <v>2</v>
      </c>
      <c r="K93" s="43" t="s">
        <v>239</v>
      </c>
    </row>
    <row r="94" spans="1:11">
      <c r="A94" s="38">
        <v>71</v>
      </c>
      <c r="B94" s="38" t="s">
        <v>252</v>
      </c>
      <c r="D94" s="44">
        <v>105</v>
      </c>
      <c r="E94" s="43">
        <v>0.7</v>
      </c>
      <c r="F94" s="44">
        <v>82</v>
      </c>
      <c r="G94" s="43">
        <v>0.3</v>
      </c>
      <c r="H94" s="44">
        <v>87</v>
      </c>
      <c r="I94" s="43">
        <v>0.2</v>
      </c>
      <c r="J94" s="44">
        <v>91</v>
      </c>
      <c r="K94" s="43">
        <v>0.3</v>
      </c>
    </row>
    <row r="95" spans="1:11">
      <c r="A95" s="38">
        <v>72</v>
      </c>
      <c r="B95" s="38" t="s">
        <v>251</v>
      </c>
      <c r="D95" s="44">
        <v>44</v>
      </c>
      <c r="E95" s="43">
        <v>0.3</v>
      </c>
      <c r="F95" s="44">
        <v>80</v>
      </c>
      <c r="G95" s="43">
        <v>0.3</v>
      </c>
      <c r="H95" s="44">
        <v>146</v>
      </c>
      <c r="I95" s="43">
        <v>0.4</v>
      </c>
      <c r="J95" s="44">
        <v>108</v>
      </c>
      <c r="K95" s="43">
        <v>0.4</v>
      </c>
    </row>
    <row r="96" spans="1:11">
      <c r="A96" s="38">
        <v>73</v>
      </c>
      <c r="B96" s="38" t="s">
        <v>250</v>
      </c>
      <c r="D96" s="44">
        <v>284</v>
      </c>
      <c r="E96" s="43">
        <v>1.9</v>
      </c>
      <c r="F96" s="44">
        <v>350</v>
      </c>
      <c r="G96" s="43">
        <v>1.3</v>
      </c>
      <c r="H96" s="44">
        <v>322</v>
      </c>
      <c r="I96" s="43">
        <v>0.8</v>
      </c>
      <c r="J96" s="44">
        <v>316</v>
      </c>
      <c r="K96" s="43">
        <v>1</v>
      </c>
    </row>
    <row r="97" spans="1:11">
      <c r="A97" s="38">
        <v>74</v>
      </c>
      <c r="B97" s="38" t="s">
        <v>249</v>
      </c>
      <c r="D97" s="44">
        <v>3</v>
      </c>
      <c r="E97" s="43" t="s">
        <v>239</v>
      </c>
      <c r="F97" s="44">
        <v>3</v>
      </c>
      <c r="G97" s="43" t="s">
        <v>239</v>
      </c>
      <c r="H97" s="44">
        <v>12</v>
      </c>
      <c r="I97" s="43" t="s">
        <v>239</v>
      </c>
      <c r="J97" s="44">
        <v>8</v>
      </c>
      <c r="K97" s="43" t="s">
        <v>239</v>
      </c>
    </row>
    <row r="98" spans="1:11">
      <c r="A98" s="38">
        <v>75</v>
      </c>
      <c r="B98" s="38" t="s">
        <v>248</v>
      </c>
      <c r="D98" s="44">
        <v>25</v>
      </c>
      <c r="E98" s="43">
        <v>0.2</v>
      </c>
      <c r="F98" s="44">
        <v>46</v>
      </c>
      <c r="G98" s="43">
        <v>0.2</v>
      </c>
      <c r="H98" s="44">
        <v>121</v>
      </c>
      <c r="I98" s="43">
        <v>0.3</v>
      </c>
      <c r="J98" s="44">
        <v>84</v>
      </c>
      <c r="K98" s="43">
        <v>0.3</v>
      </c>
    </row>
    <row r="99" spans="1:11">
      <c r="A99" s="38">
        <v>76</v>
      </c>
      <c r="B99" s="38" t="s">
        <v>247</v>
      </c>
      <c r="D99" s="44">
        <v>45</v>
      </c>
      <c r="E99" s="43">
        <v>0.3</v>
      </c>
      <c r="F99" s="44">
        <v>131</v>
      </c>
      <c r="G99" s="43">
        <v>0.5</v>
      </c>
      <c r="H99" s="44">
        <v>228</v>
      </c>
      <c r="I99" s="43">
        <v>0.6</v>
      </c>
      <c r="J99" s="44">
        <v>165</v>
      </c>
      <c r="K99" s="43">
        <v>0.5</v>
      </c>
    </row>
    <row r="100" spans="1:11" s="40" customFormat="1">
      <c r="B100" s="40" t="s">
        <v>232</v>
      </c>
      <c r="D100" s="42">
        <v>1037</v>
      </c>
      <c r="E100" s="41">
        <v>6.9</v>
      </c>
      <c r="F100" s="42">
        <v>1616</v>
      </c>
      <c r="G100" s="41">
        <v>5.8</v>
      </c>
      <c r="H100" s="42">
        <v>2601</v>
      </c>
      <c r="I100" s="41">
        <v>6.9</v>
      </c>
      <c r="J100" s="42">
        <v>2033</v>
      </c>
      <c r="K100" s="41">
        <v>6.7</v>
      </c>
    </row>
    <row r="101" spans="1:11">
      <c r="A101" s="38" t="s">
        <v>246</v>
      </c>
      <c r="D101" s="44"/>
      <c r="E101" s="43"/>
      <c r="F101" s="44"/>
      <c r="G101" s="43"/>
      <c r="H101" s="44"/>
      <c r="I101" s="43"/>
      <c r="J101" s="44"/>
      <c r="K101" s="43"/>
    </row>
    <row r="102" spans="1:11">
      <c r="A102" s="38">
        <v>77</v>
      </c>
      <c r="B102" s="38" t="s">
        <v>245</v>
      </c>
      <c r="D102" s="44">
        <v>759</v>
      </c>
      <c r="E102" s="43">
        <v>5.0999999999999996</v>
      </c>
      <c r="F102" s="44">
        <v>993</v>
      </c>
      <c r="G102" s="43">
        <v>3.6</v>
      </c>
      <c r="H102" s="44">
        <v>1728</v>
      </c>
      <c r="I102" s="43">
        <v>4.5999999999999996</v>
      </c>
      <c r="J102" s="44">
        <v>1357</v>
      </c>
      <c r="K102" s="43">
        <v>4.5</v>
      </c>
    </row>
    <row r="103" spans="1:11">
      <c r="A103" s="38">
        <v>78</v>
      </c>
      <c r="B103" s="38" t="s">
        <v>244</v>
      </c>
      <c r="D103" s="44">
        <v>24</v>
      </c>
      <c r="E103" s="43">
        <v>0.2</v>
      </c>
      <c r="F103" s="44">
        <v>32</v>
      </c>
      <c r="G103" s="43">
        <v>0.1</v>
      </c>
      <c r="H103" s="44">
        <v>62</v>
      </c>
      <c r="I103" s="43">
        <v>0.2</v>
      </c>
      <c r="J103" s="44">
        <v>47</v>
      </c>
      <c r="K103" s="43">
        <v>0.2</v>
      </c>
    </row>
    <row r="104" spans="1:11">
      <c r="A104" s="38">
        <v>79</v>
      </c>
      <c r="B104" s="38" t="s">
        <v>243</v>
      </c>
      <c r="D104" s="44">
        <v>450</v>
      </c>
      <c r="E104" s="43">
        <v>3</v>
      </c>
      <c r="F104" s="44">
        <v>660</v>
      </c>
      <c r="G104" s="43">
        <v>2.4</v>
      </c>
      <c r="H104" s="44">
        <v>958</v>
      </c>
      <c r="I104" s="43">
        <v>2.5</v>
      </c>
      <c r="J104" s="44">
        <v>777</v>
      </c>
      <c r="K104" s="43">
        <v>2.6</v>
      </c>
    </row>
    <row r="105" spans="1:11">
      <c r="A105" s="38">
        <v>80</v>
      </c>
      <c r="B105" s="38" t="s">
        <v>242</v>
      </c>
      <c r="D105" s="44">
        <v>9</v>
      </c>
      <c r="E105" s="43">
        <v>0.1</v>
      </c>
      <c r="F105" s="44">
        <v>14</v>
      </c>
      <c r="G105" s="43" t="s">
        <v>239</v>
      </c>
      <c r="H105" s="44">
        <v>11</v>
      </c>
      <c r="I105" s="43" t="s">
        <v>239</v>
      </c>
      <c r="J105" s="44">
        <v>11</v>
      </c>
      <c r="K105" s="43" t="s">
        <v>239</v>
      </c>
    </row>
    <row r="106" spans="1:11">
      <c r="A106" s="38">
        <v>81</v>
      </c>
      <c r="B106" s="38" t="s">
        <v>241</v>
      </c>
      <c r="D106" s="44">
        <v>61</v>
      </c>
      <c r="E106" s="43">
        <v>0.4</v>
      </c>
      <c r="F106" s="44">
        <v>196</v>
      </c>
      <c r="G106" s="43">
        <v>0.7</v>
      </c>
      <c r="H106" s="44">
        <v>289</v>
      </c>
      <c r="I106" s="43">
        <v>0.8</v>
      </c>
      <c r="J106" s="44">
        <v>214</v>
      </c>
      <c r="K106" s="43">
        <v>0.7</v>
      </c>
    </row>
    <row r="107" spans="1:11">
      <c r="A107" s="38">
        <v>82</v>
      </c>
      <c r="B107" s="38" t="s">
        <v>240</v>
      </c>
      <c r="D107" s="44">
        <v>1</v>
      </c>
      <c r="E107" s="43" t="s">
        <v>239</v>
      </c>
      <c r="F107" s="44">
        <v>10</v>
      </c>
      <c r="G107" s="43" t="s">
        <v>239</v>
      </c>
      <c r="H107" s="44">
        <v>32</v>
      </c>
      <c r="I107" s="43">
        <v>0.1</v>
      </c>
      <c r="J107" s="44">
        <v>20</v>
      </c>
      <c r="K107" s="43">
        <v>0.1</v>
      </c>
    </row>
    <row r="108" spans="1:11">
      <c r="A108" s="38">
        <v>83</v>
      </c>
      <c r="B108" s="38" t="s">
        <v>238</v>
      </c>
      <c r="D108" s="44">
        <v>16</v>
      </c>
      <c r="E108" s="43">
        <v>0.1</v>
      </c>
      <c r="F108" s="44">
        <v>28</v>
      </c>
      <c r="G108" s="43">
        <v>0.1</v>
      </c>
      <c r="H108" s="44">
        <v>43</v>
      </c>
      <c r="I108" s="43">
        <v>0.1</v>
      </c>
      <c r="J108" s="44">
        <v>34</v>
      </c>
      <c r="K108" s="43">
        <v>0.1</v>
      </c>
    </row>
    <row r="109" spans="1:11">
      <c r="A109" s="38">
        <v>84</v>
      </c>
      <c r="B109" s="38" t="s">
        <v>237</v>
      </c>
      <c r="D109" s="44">
        <v>162</v>
      </c>
      <c r="E109" s="43">
        <v>1.1000000000000001</v>
      </c>
      <c r="F109" s="44">
        <v>455</v>
      </c>
      <c r="G109" s="43">
        <v>1.6</v>
      </c>
      <c r="H109" s="44">
        <v>1114</v>
      </c>
      <c r="I109" s="43">
        <v>2.9</v>
      </c>
      <c r="J109" s="44">
        <v>759</v>
      </c>
      <c r="K109" s="43">
        <v>2.5</v>
      </c>
    </row>
    <row r="110" spans="1:11">
      <c r="A110" s="38">
        <v>85</v>
      </c>
      <c r="B110" s="38" t="s">
        <v>236</v>
      </c>
      <c r="D110" s="44">
        <v>34</v>
      </c>
      <c r="E110" s="43">
        <v>0.2</v>
      </c>
      <c r="F110" s="44">
        <v>55</v>
      </c>
      <c r="G110" s="43">
        <v>0.2</v>
      </c>
      <c r="H110" s="44">
        <v>46</v>
      </c>
      <c r="I110" s="43">
        <v>0.1</v>
      </c>
      <c r="J110" s="44">
        <v>44</v>
      </c>
      <c r="K110" s="43">
        <v>0.1</v>
      </c>
    </row>
    <row r="111" spans="1:11">
      <c r="A111" s="38">
        <v>86</v>
      </c>
      <c r="B111" s="38" t="s">
        <v>235</v>
      </c>
      <c r="D111" s="44">
        <v>34</v>
      </c>
      <c r="E111" s="43">
        <v>0.2</v>
      </c>
      <c r="F111" s="44">
        <v>137</v>
      </c>
      <c r="G111" s="43">
        <v>0.5</v>
      </c>
      <c r="H111" s="44">
        <v>205</v>
      </c>
      <c r="I111" s="43">
        <v>0.5</v>
      </c>
      <c r="J111" s="44">
        <v>149</v>
      </c>
      <c r="K111" s="43">
        <v>0.5</v>
      </c>
    </row>
    <row r="112" spans="1:11">
      <c r="A112" s="38">
        <v>87</v>
      </c>
      <c r="B112" s="38" t="s">
        <v>234</v>
      </c>
      <c r="D112" s="44">
        <v>530</v>
      </c>
      <c r="E112" s="43">
        <v>3.5</v>
      </c>
      <c r="F112" s="44">
        <v>607</v>
      </c>
      <c r="G112" s="43">
        <v>2.2000000000000002</v>
      </c>
      <c r="H112" s="44">
        <v>668</v>
      </c>
      <c r="I112" s="43">
        <v>1.8</v>
      </c>
      <c r="J112" s="44">
        <v>622</v>
      </c>
      <c r="K112" s="43">
        <v>2.1</v>
      </c>
    </row>
    <row r="113" spans="1:12">
      <c r="A113" s="38">
        <v>88</v>
      </c>
      <c r="B113" s="38" t="s">
        <v>233</v>
      </c>
      <c r="D113" s="44">
        <v>106</v>
      </c>
      <c r="E113" s="43">
        <v>0.7</v>
      </c>
      <c r="F113" s="44">
        <v>157</v>
      </c>
      <c r="G113" s="43">
        <v>0.6</v>
      </c>
      <c r="H113" s="44">
        <v>293</v>
      </c>
      <c r="I113" s="43">
        <v>0.8</v>
      </c>
      <c r="J113" s="44">
        <v>222</v>
      </c>
      <c r="K113" s="43">
        <v>0.7</v>
      </c>
    </row>
    <row r="114" spans="1:12" s="40" customFormat="1">
      <c r="B114" s="40" t="s">
        <v>232</v>
      </c>
      <c r="D114" s="42">
        <v>2185</v>
      </c>
      <c r="E114" s="41">
        <v>14.6</v>
      </c>
      <c r="F114" s="42">
        <v>3343</v>
      </c>
      <c r="G114" s="41">
        <v>12.1</v>
      </c>
      <c r="H114" s="42">
        <v>5451</v>
      </c>
      <c r="I114" s="41">
        <v>14.4</v>
      </c>
      <c r="J114" s="42">
        <v>4257</v>
      </c>
      <c r="K114" s="41">
        <v>14.1</v>
      </c>
    </row>
    <row r="115" spans="1:12" s="40" customFormat="1">
      <c r="B115" s="40" t="s">
        <v>231</v>
      </c>
      <c r="D115" s="42">
        <v>15018</v>
      </c>
      <c r="E115" s="41">
        <v>100</v>
      </c>
      <c r="F115" s="42">
        <v>27631</v>
      </c>
      <c r="G115" s="41">
        <v>100</v>
      </c>
      <c r="H115" s="42">
        <v>37895</v>
      </c>
      <c r="I115" s="41">
        <v>100</v>
      </c>
      <c r="J115" s="42">
        <v>30230</v>
      </c>
      <c r="K115" s="41">
        <v>100</v>
      </c>
    </row>
    <row r="116" spans="1:12" s="40" customFormat="1">
      <c r="B116" s="40" t="s">
        <v>230</v>
      </c>
      <c r="D116" s="111">
        <v>636000</v>
      </c>
      <c r="E116" s="111"/>
      <c r="F116" s="111">
        <v>372000</v>
      </c>
      <c r="G116" s="111"/>
      <c r="H116" s="111">
        <v>1388000</v>
      </c>
      <c r="I116" s="111"/>
      <c r="J116" s="111">
        <v>2395000</v>
      </c>
      <c r="K116" s="111"/>
    </row>
    <row r="118" spans="1:12">
      <c r="A118" s="38" t="s">
        <v>229</v>
      </c>
      <c r="B118" s="109" t="s">
        <v>228</v>
      </c>
      <c r="C118" s="109"/>
      <c r="D118" s="109"/>
      <c r="E118" s="109"/>
      <c r="F118" s="109"/>
      <c r="G118" s="109"/>
      <c r="H118" s="109"/>
      <c r="I118" s="109"/>
      <c r="J118" s="109"/>
      <c r="K118" s="109"/>
      <c r="L118" s="109"/>
    </row>
    <row r="119" spans="1:12">
      <c r="B119" s="109" t="s">
        <v>227</v>
      </c>
      <c r="C119" s="109"/>
      <c r="D119" s="109"/>
      <c r="E119" s="109"/>
      <c r="F119" s="109"/>
      <c r="G119" s="109"/>
      <c r="H119" s="109"/>
      <c r="I119" s="109"/>
      <c r="J119" s="109"/>
      <c r="K119" s="109"/>
      <c r="L119" s="109"/>
    </row>
    <row r="120" spans="1:12">
      <c r="B120" s="109" t="s">
        <v>226</v>
      </c>
      <c r="C120" s="109"/>
      <c r="D120" s="109"/>
      <c r="E120" s="109"/>
      <c r="F120" s="109"/>
      <c r="G120" s="109"/>
      <c r="H120" s="109"/>
      <c r="I120" s="109"/>
      <c r="J120" s="109"/>
      <c r="K120" s="109"/>
      <c r="L120" s="109"/>
    </row>
    <row r="121" spans="1:12">
      <c r="B121" s="109" t="s">
        <v>225</v>
      </c>
      <c r="C121" s="109"/>
      <c r="D121" s="109"/>
      <c r="E121" s="109"/>
      <c r="F121" s="109"/>
      <c r="G121" s="109"/>
      <c r="H121" s="109"/>
      <c r="I121" s="109"/>
      <c r="J121" s="109"/>
      <c r="K121" s="109"/>
      <c r="L121" s="109"/>
    </row>
    <row r="122" spans="1:12">
      <c r="B122" s="109" t="s">
        <v>224</v>
      </c>
      <c r="C122" s="109"/>
      <c r="D122" s="109"/>
      <c r="E122" s="109"/>
      <c r="F122" s="109"/>
      <c r="G122" s="109"/>
      <c r="H122" s="109"/>
      <c r="I122" s="109"/>
      <c r="J122" s="109"/>
      <c r="K122" s="109"/>
      <c r="L122" s="109"/>
    </row>
    <row r="123" spans="1:12">
      <c r="B123" s="109" t="s">
        <v>223</v>
      </c>
      <c r="C123" s="109"/>
      <c r="D123" s="109"/>
      <c r="E123" s="109"/>
      <c r="F123" s="109"/>
      <c r="G123" s="109"/>
      <c r="H123" s="109"/>
      <c r="I123" s="109"/>
      <c r="J123" s="109"/>
      <c r="K123" s="109"/>
      <c r="L123" s="109"/>
    </row>
    <row r="124" spans="1:12">
      <c r="B124" s="109" t="s">
        <v>222</v>
      </c>
      <c r="C124" s="109"/>
      <c r="D124" s="109"/>
      <c r="E124" s="109"/>
      <c r="F124" s="109"/>
      <c r="G124" s="109"/>
      <c r="H124" s="109"/>
      <c r="I124" s="109"/>
      <c r="J124" s="109"/>
      <c r="K124" s="109"/>
      <c r="L124" s="109"/>
    </row>
    <row r="125" spans="1:12">
      <c r="B125" s="109" t="s">
        <v>221</v>
      </c>
      <c r="C125" s="109"/>
      <c r="D125" s="109"/>
      <c r="E125" s="109"/>
      <c r="F125" s="109"/>
      <c r="G125" s="109"/>
      <c r="H125" s="109"/>
      <c r="I125" s="109"/>
      <c r="J125" s="109"/>
      <c r="K125" s="109"/>
      <c r="L125" s="109"/>
    </row>
    <row r="126" spans="1:12">
      <c r="B126" s="109" t="s">
        <v>220</v>
      </c>
      <c r="C126" s="109"/>
      <c r="D126" s="109"/>
      <c r="E126" s="109"/>
      <c r="F126" s="109"/>
      <c r="G126" s="109"/>
      <c r="H126" s="109"/>
      <c r="I126" s="109"/>
      <c r="J126" s="109"/>
      <c r="K126" s="109"/>
      <c r="L126" s="109"/>
    </row>
    <row r="127" spans="1:12">
      <c r="B127" s="109" t="s">
        <v>219</v>
      </c>
      <c r="C127" s="109"/>
      <c r="D127" s="109"/>
      <c r="E127" s="109"/>
      <c r="F127" s="109"/>
      <c r="G127" s="109"/>
      <c r="H127" s="109"/>
      <c r="I127" s="109"/>
      <c r="J127" s="109"/>
      <c r="K127" s="109"/>
      <c r="L127" s="109"/>
    </row>
    <row r="128" spans="1:12">
      <c r="B128" s="109" t="s">
        <v>218</v>
      </c>
      <c r="C128" s="109"/>
      <c r="D128" s="109"/>
      <c r="E128" s="109"/>
      <c r="F128" s="109"/>
      <c r="G128" s="109"/>
      <c r="H128" s="109"/>
      <c r="I128" s="109"/>
      <c r="J128" s="109"/>
      <c r="K128" s="109"/>
      <c r="L128" s="109"/>
    </row>
    <row r="129" spans="1:2">
      <c r="B129" s="39"/>
    </row>
    <row r="130" spans="1:2">
      <c r="B130" s="38" t="s">
        <v>217</v>
      </c>
    </row>
    <row r="131" spans="1:2">
      <c r="B131" s="39" t="s">
        <v>216</v>
      </c>
    </row>
    <row r="133" spans="1:2">
      <c r="A133" s="38" t="s">
        <v>215</v>
      </c>
      <c r="B133" s="38" t="s">
        <v>214</v>
      </c>
    </row>
  </sheetData>
  <mergeCells count="20">
    <mergeCell ref="J116:K116"/>
    <mergeCell ref="B118:L118"/>
    <mergeCell ref="B123:L123"/>
    <mergeCell ref="B125:L125"/>
    <mergeCell ref="B128:L128"/>
    <mergeCell ref="B127:L127"/>
    <mergeCell ref="B126:L126"/>
    <mergeCell ref="D4:K4"/>
    <mergeCell ref="D5:E5"/>
    <mergeCell ref="F5:G5"/>
    <mergeCell ref="H5:I5"/>
    <mergeCell ref="J5:K5"/>
    <mergeCell ref="B122:L122"/>
    <mergeCell ref="B119:L119"/>
    <mergeCell ref="B121:L121"/>
    <mergeCell ref="B124:L124"/>
    <mergeCell ref="B120:L120"/>
    <mergeCell ref="D116:E116"/>
    <mergeCell ref="F116:G116"/>
    <mergeCell ref="H116:I116"/>
  </mergeCells>
  <pageMargins left="0.70866141732283472" right="0.70866141732283472" top="0.74803149606299213" bottom="0.74803149606299213" header="0.31496062992125984" footer="0.31496062992125984"/>
  <pageSetup paperSize="9" scale="54"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C3DF1-9196-EC4C-8D40-C77443A62210}">
  <dimension ref="A1:K128"/>
  <sheetViews>
    <sheetView topLeftCell="A14" zoomScale="130" zoomScaleNormal="130" workbookViewId="0">
      <selection activeCell="M29" sqref="M29"/>
    </sheetView>
  </sheetViews>
  <sheetFormatPr baseColWidth="10" defaultColWidth="9" defaultRowHeight="16"/>
  <cols>
    <col min="1" max="1" width="9" style="38"/>
    <col min="2" max="2" width="19.5" style="38" customWidth="1"/>
    <col min="3" max="3" width="36.83203125" style="38" customWidth="1"/>
    <col min="4" max="16384" width="9" style="38"/>
  </cols>
  <sheetData>
    <row r="1" spans="1:11">
      <c r="A1" s="38" t="s">
        <v>362</v>
      </c>
    </row>
    <row r="2" spans="1:11">
      <c r="A2" s="38" t="s">
        <v>361</v>
      </c>
    </row>
    <row r="3" spans="1:11" s="46" customFormat="1">
      <c r="A3" s="48"/>
      <c r="B3" s="48"/>
      <c r="C3" s="48"/>
      <c r="D3" s="48"/>
      <c r="E3" s="48"/>
      <c r="F3" s="48"/>
      <c r="G3" s="48"/>
      <c r="H3" s="48"/>
      <c r="I3" s="48"/>
      <c r="J3" s="48"/>
      <c r="K3" s="48"/>
    </row>
    <row r="4" spans="1:11" s="46" customFormat="1">
      <c r="A4" s="48"/>
      <c r="B4" s="48"/>
      <c r="C4" s="48"/>
      <c r="D4" s="110" t="s">
        <v>340</v>
      </c>
      <c r="E4" s="110"/>
      <c r="F4" s="110"/>
      <c r="G4" s="110"/>
      <c r="H4" s="110"/>
      <c r="I4" s="110"/>
      <c r="J4" s="110"/>
      <c r="K4" s="110"/>
    </row>
    <row r="5" spans="1:11" s="46" customFormat="1">
      <c r="A5" s="48" t="s">
        <v>339</v>
      </c>
      <c r="B5" s="48"/>
      <c r="C5" s="48"/>
      <c r="D5" s="110" t="s">
        <v>338</v>
      </c>
      <c r="E5" s="110"/>
      <c r="F5" s="110" t="s">
        <v>337</v>
      </c>
      <c r="G5" s="110"/>
      <c r="H5" s="110" t="s">
        <v>336</v>
      </c>
      <c r="I5" s="110"/>
      <c r="J5" s="110" t="s">
        <v>335</v>
      </c>
      <c r="K5" s="110"/>
    </row>
    <row r="6" spans="1:11" s="46" customFormat="1">
      <c r="A6" s="48"/>
      <c r="B6" s="48"/>
      <c r="C6" s="48"/>
      <c r="D6" s="47" t="s">
        <v>334</v>
      </c>
      <c r="E6" s="47" t="s">
        <v>333</v>
      </c>
      <c r="F6" s="47" t="s">
        <v>334</v>
      </c>
      <c r="G6" s="47" t="s">
        <v>333</v>
      </c>
      <c r="H6" s="47" t="s">
        <v>334</v>
      </c>
      <c r="I6" s="47" t="s">
        <v>333</v>
      </c>
      <c r="J6" s="47" t="s">
        <v>334</v>
      </c>
      <c r="K6" s="47" t="s">
        <v>333</v>
      </c>
    </row>
    <row r="7" spans="1:11">
      <c r="A7" s="38" t="s">
        <v>332</v>
      </c>
      <c r="D7" s="45"/>
      <c r="E7" s="45"/>
      <c r="F7" s="45"/>
      <c r="G7" s="45"/>
      <c r="H7" s="45"/>
      <c r="I7" s="45"/>
      <c r="J7" s="45"/>
      <c r="K7" s="45"/>
    </row>
    <row r="8" spans="1:11">
      <c r="A8" s="38">
        <v>1</v>
      </c>
      <c r="B8" s="38" t="s">
        <v>360</v>
      </c>
      <c r="D8" s="44">
        <v>3765</v>
      </c>
      <c r="E8" s="43">
        <v>28.4</v>
      </c>
      <c r="F8" s="44">
        <v>4992</v>
      </c>
      <c r="G8" s="43">
        <v>19.100000000000001</v>
      </c>
      <c r="H8" s="44">
        <v>5641</v>
      </c>
      <c r="I8" s="43">
        <v>15.4</v>
      </c>
      <c r="J8" s="44">
        <v>4948</v>
      </c>
      <c r="K8" s="43">
        <v>17.899999999999999</v>
      </c>
    </row>
    <row r="9" spans="1:11">
      <c r="D9" s="44"/>
      <c r="E9" s="43"/>
      <c r="F9" s="44"/>
      <c r="G9" s="43"/>
      <c r="H9" s="44"/>
      <c r="I9" s="43"/>
      <c r="J9" s="44"/>
      <c r="K9" s="43"/>
    </row>
    <row r="10" spans="1:11">
      <c r="B10" s="38" t="s">
        <v>359</v>
      </c>
      <c r="D10" s="44">
        <v>2394</v>
      </c>
      <c r="E10" s="43">
        <v>17.999999999999996</v>
      </c>
      <c r="F10" s="44">
        <v>2747</v>
      </c>
      <c r="G10" s="43">
        <v>10.5</v>
      </c>
      <c r="H10" s="44">
        <v>2684</v>
      </c>
      <c r="I10" s="43">
        <v>7.3</v>
      </c>
      <c r="J10" s="44">
        <v>2605</v>
      </c>
      <c r="K10" s="43">
        <v>9.4</v>
      </c>
    </row>
    <row r="11" spans="1:11">
      <c r="A11" s="38">
        <v>2</v>
      </c>
      <c r="B11" s="38" t="s">
        <v>329</v>
      </c>
      <c r="D11" s="44">
        <v>68</v>
      </c>
      <c r="E11" s="43">
        <v>0.5</v>
      </c>
      <c r="F11" s="44">
        <v>69</v>
      </c>
      <c r="G11" s="43">
        <v>0.3</v>
      </c>
      <c r="H11" s="44">
        <v>52</v>
      </c>
      <c r="I11" s="43">
        <v>0.1</v>
      </c>
      <c r="J11" s="44">
        <v>60</v>
      </c>
      <c r="K11" s="43">
        <v>0.2</v>
      </c>
    </row>
    <row r="12" spans="1:11">
      <c r="A12" s="38">
        <v>3</v>
      </c>
      <c r="B12" s="38" t="s">
        <v>328</v>
      </c>
      <c r="D12" s="44">
        <v>54</v>
      </c>
      <c r="E12" s="43">
        <v>0.4</v>
      </c>
      <c r="F12" s="44">
        <v>58</v>
      </c>
      <c r="G12" s="43">
        <v>0.2</v>
      </c>
      <c r="H12" s="44">
        <v>68</v>
      </c>
      <c r="I12" s="43">
        <v>0.2</v>
      </c>
      <c r="J12" s="44">
        <v>62</v>
      </c>
      <c r="K12" s="43">
        <v>0.2</v>
      </c>
    </row>
    <row r="13" spans="1:11">
      <c r="A13" s="38">
        <v>4</v>
      </c>
      <c r="B13" s="38" t="s">
        <v>327</v>
      </c>
      <c r="D13" s="44">
        <v>159</v>
      </c>
      <c r="E13" s="43">
        <v>1.2</v>
      </c>
      <c r="F13" s="44">
        <v>204</v>
      </c>
      <c r="G13" s="43">
        <v>0.8</v>
      </c>
      <c r="H13" s="44">
        <v>223</v>
      </c>
      <c r="I13" s="43">
        <v>0.6</v>
      </c>
      <c r="J13" s="44">
        <v>200</v>
      </c>
      <c r="K13" s="43">
        <v>0.7</v>
      </c>
    </row>
    <row r="14" spans="1:11">
      <c r="A14" s="38">
        <v>5</v>
      </c>
      <c r="B14" s="38" t="s">
        <v>326</v>
      </c>
      <c r="D14" s="44">
        <v>233</v>
      </c>
      <c r="E14" s="43">
        <v>1.8</v>
      </c>
      <c r="F14" s="44">
        <v>268</v>
      </c>
      <c r="G14" s="43">
        <v>1</v>
      </c>
      <c r="H14" s="44">
        <v>215</v>
      </c>
      <c r="I14" s="43">
        <v>0.6</v>
      </c>
      <c r="J14" s="44">
        <v>230</v>
      </c>
      <c r="K14" s="43">
        <v>0.8</v>
      </c>
    </row>
    <row r="15" spans="1:11">
      <c r="A15" s="38">
        <v>6</v>
      </c>
      <c r="B15" s="38" t="s">
        <v>325</v>
      </c>
      <c r="D15" s="44">
        <v>125</v>
      </c>
      <c r="E15" s="43">
        <v>0.9</v>
      </c>
      <c r="F15" s="44">
        <v>115</v>
      </c>
      <c r="G15" s="43">
        <v>0.4</v>
      </c>
      <c r="H15" s="44">
        <v>75</v>
      </c>
      <c r="I15" s="43">
        <v>0.2</v>
      </c>
      <c r="J15" s="44">
        <v>97</v>
      </c>
      <c r="K15" s="43">
        <v>0.4</v>
      </c>
    </row>
    <row r="16" spans="1:11">
      <c r="A16" s="38">
        <v>7</v>
      </c>
      <c r="B16" s="38" t="s">
        <v>324</v>
      </c>
      <c r="D16" s="44">
        <v>76</v>
      </c>
      <c r="E16" s="43">
        <v>0.6</v>
      </c>
      <c r="F16" s="44">
        <v>96</v>
      </c>
      <c r="G16" s="43">
        <v>0.4</v>
      </c>
      <c r="H16" s="44">
        <v>104</v>
      </c>
      <c r="I16" s="43">
        <v>0.3</v>
      </c>
      <c r="J16" s="44">
        <v>94</v>
      </c>
      <c r="K16" s="43">
        <v>0.3</v>
      </c>
    </row>
    <row r="17" spans="1:11">
      <c r="A17" s="38">
        <v>8</v>
      </c>
      <c r="B17" s="38" t="s">
        <v>323</v>
      </c>
      <c r="D17" s="44">
        <v>98</v>
      </c>
      <c r="E17" s="43">
        <v>0.7</v>
      </c>
      <c r="F17" s="44">
        <v>147</v>
      </c>
      <c r="G17" s="43">
        <v>0.6</v>
      </c>
      <c r="H17" s="44">
        <v>166</v>
      </c>
      <c r="I17" s="43">
        <v>0.5</v>
      </c>
      <c r="J17" s="44">
        <v>142</v>
      </c>
      <c r="K17" s="43">
        <v>0.5</v>
      </c>
    </row>
    <row r="18" spans="1:11">
      <c r="A18" s="38">
        <v>9</v>
      </c>
      <c r="B18" s="38" t="s">
        <v>322</v>
      </c>
      <c r="D18" s="44">
        <v>328</v>
      </c>
      <c r="E18" s="43">
        <v>2.5</v>
      </c>
      <c r="F18" s="44">
        <v>342</v>
      </c>
      <c r="G18" s="43">
        <v>1.3</v>
      </c>
      <c r="H18" s="44">
        <v>261</v>
      </c>
      <c r="I18" s="43">
        <v>0.7</v>
      </c>
      <c r="J18" s="44">
        <v>296</v>
      </c>
      <c r="K18" s="43">
        <v>1.1000000000000001</v>
      </c>
    </row>
    <row r="19" spans="1:11">
      <c r="A19" s="38">
        <v>10</v>
      </c>
      <c r="B19" s="38" t="s">
        <v>321</v>
      </c>
      <c r="D19" s="44">
        <v>46</v>
      </c>
      <c r="E19" s="43">
        <v>0.3</v>
      </c>
      <c r="F19" s="44">
        <v>53</v>
      </c>
      <c r="G19" s="43">
        <v>0.2</v>
      </c>
      <c r="H19" s="44">
        <v>71</v>
      </c>
      <c r="I19" s="43">
        <v>0.2</v>
      </c>
      <c r="J19" s="44">
        <v>60</v>
      </c>
      <c r="K19" s="43">
        <v>0.2</v>
      </c>
    </row>
    <row r="20" spans="1:11">
      <c r="A20" s="38">
        <v>11</v>
      </c>
      <c r="B20" s="38" t="s">
        <v>320</v>
      </c>
      <c r="D20" s="44">
        <v>88</v>
      </c>
      <c r="E20" s="43">
        <v>0.7</v>
      </c>
      <c r="F20" s="44">
        <v>107</v>
      </c>
      <c r="G20" s="43">
        <v>0.4</v>
      </c>
      <c r="H20" s="44">
        <v>92</v>
      </c>
      <c r="I20" s="43">
        <v>0.3</v>
      </c>
      <c r="J20" s="44">
        <v>94</v>
      </c>
      <c r="K20" s="43">
        <v>0.3</v>
      </c>
    </row>
    <row r="21" spans="1:11">
      <c r="A21" s="38">
        <v>12</v>
      </c>
      <c r="B21" s="38" t="s">
        <v>319</v>
      </c>
      <c r="D21" s="44">
        <v>91</v>
      </c>
      <c r="E21" s="43">
        <v>0.7</v>
      </c>
      <c r="F21" s="44">
        <v>117</v>
      </c>
      <c r="G21" s="43">
        <v>0.4</v>
      </c>
      <c r="H21" s="44">
        <v>133</v>
      </c>
      <c r="I21" s="43">
        <v>0.4</v>
      </c>
      <c r="J21" s="44">
        <v>117</v>
      </c>
      <c r="K21" s="43">
        <v>0.4</v>
      </c>
    </row>
    <row r="22" spans="1:11">
      <c r="A22" s="38">
        <v>13</v>
      </c>
      <c r="B22" s="38" t="s">
        <v>318</v>
      </c>
      <c r="D22" s="44">
        <v>16</v>
      </c>
      <c r="E22" s="43">
        <v>0.1</v>
      </c>
      <c r="F22" s="44">
        <v>16</v>
      </c>
      <c r="G22" s="43">
        <v>0.1</v>
      </c>
      <c r="H22" s="44">
        <v>13</v>
      </c>
      <c r="I22" s="43" t="s">
        <v>239</v>
      </c>
      <c r="J22" s="44">
        <v>14</v>
      </c>
      <c r="K22" s="43">
        <v>0.1</v>
      </c>
    </row>
    <row r="23" spans="1:11">
      <c r="A23" s="38">
        <v>14</v>
      </c>
      <c r="B23" s="38" t="s">
        <v>317</v>
      </c>
      <c r="D23" s="44">
        <v>93</v>
      </c>
      <c r="E23" s="43">
        <v>0.7</v>
      </c>
      <c r="F23" s="44">
        <v>104</v>
      </c>
      <c r="G23" s="43">
        <v>0.4</v>
      </c>
      <c r="H23" s="44">
        <v>84</v>
      </c>
      <c r="I23" s="43">
        <v>0.2</v>
      </c>
      <c r="J23" s="44">
        <v>90</v>
      </c>
      <c r="K23" s="43">
        <v>0.3</v>
      </c>
    </row>
    <row r="24" spans="1:11">
      <c r="A24" s="38">
        <v>15</v>
      </c>
      <c r="B24" s="38" t="s">
        <v>316</v>
      </c>
      <c r="D24" s="44">
        <v>309</v>
      </c>
      <c r="E24" s="43">
        <v>2.2999999999999998</v>
      </c>
      <c r="F24" s="44">
        <v>327</v>
      </c>
      <c r="G24" s="43">
        <v>1.3</v>
      </c>
      <c r="H24" s="44">
        <v>292</v>
      </c>
      <c r="I24" s="43">
        <v>0.8</v>
      </c>
      <c r="J24" s="44">
        <v>303</v>
      </c>
      <c r="K24" s="43">
        <v>1.1000000000000001</v>
      </c>
    </row>
    <row r="25" spans="1:11">
      <c r="A25" s="38">
        <v>16</v>
      </c>
      <c r="B25" s="38" t="s">
        <v>315</v>
      </c>
      <c r="D25" s="44">
        <v>12</v>
      </c>
      <c r="E25" s="43">
        <v>0.1</v>
      </c>
      <c r="F25" s="44">
        <v>13</v>
      </c>
      <c r="G25" s="43" t="s">
        <v>239</v>
      </c>
      <c r="H25" s="44">
        <v>12</v>
      </c>
      <c r="I25" s="43" t="s">
        <v>239</v>
      </c>
      <c r="J25" s="44">
        <v>12</v>
      </c>
      <c r="K25" s="43" t="s">
        <v>239</v>
      </c>
    </row>
    <row r="26" spans="1:11">
      <c r="A26" s="38">
        <v>17</v>
      </c>
      <c r="B26" s="38" t="s">
        <v>314</v>
      </c>
      <c r="D26" s="44">
        <v>163</v>
      </c>
      <c r="E26" s="43">
        <v>1.2</v>
      </c>
      <c r="F26" s="44">
        <v>199</v>
      </c>
      <c r="G26" s="43">
        <v>0.8</v>
      </c>
      <c r="H26" s="44">
        <v>215</v>
      </c>
      <c r="I26" s="43">
        <v>0.6</v>
      </c>
      <c r="J26" s="44">
        <v>196</v>
      </c>
      <c r="K26" s="43">
        <v>0.7</v>
      </c>
    </row>
    <row r="27" spans="1:11">
      <c r="A27" s="38">
        <v>18</v>
      </c>
      <c r="B27" s="38" t="s">
        <v>358</v>
      </c>
      <c r="D27" s="44">
        <v>6</v>
      </c>
      <c r="E27" s="43" t="s">
        <v>239</v>
      </c>
      <c r="F27" s="44">
        <v>8</v>
      </c>
      <c r="G27" s="43" t="s">
        <v>239</v>
      </c>
      <c r="H27" s="44">
        <v>10</v>
      </c>
      <c r="I27" s="43" t="s">
        <v>239</v>
      </c>
      <c r="J27" s="44">
        <v>8</v>
      </c>
      <c r="K27" s="43" t="s">
        <v>239</v>
      </c>
    </row>
    <row r="28" spans="1:11">
      <c r="A28" s="38">
        <v>19</v>
      </c>
      <c r="B28" s="38" t="s">
        <v>312</v>
      </c>
      <c r="D28" s="44">
        <v>73</v>
      </c>
      <c r="E28" s="43">
        <v>0.6</v>
      </c>
      <c r="F28" s="44">
        <v>84</v>
      </c>
      <c r="G28" s="43">
        <v>0.3</v>
      </c>
      <c r="H28" s="44">
        <v>128</v>
      </c>
      <c r="I28" s="43">
        <v>0.3</v>
      </c>
      <c r="J28" s="44">
        <v>103</v>
      </c>
      <c r="K28" s="43">
        <v>0.4</v>
      </c>
    </row>
    <row r="29" spans="1:11">
      <c r="A29" s="38">
        <v>20</v>
      </c>
      <c r="B29" s="38" t="s">
        <v>311</v>
      </c>
      <c r="D29" s="44">
        <v>34</v>
      </c>
      <c r="E29" s="43">
        <v>0.3</v>
      </c>
      <c r="F29" s="44">
        <v>33</v>
      </c>
      <c r="G29" s="43">
        <v>0.1</v>
      </c>
      <c r="H29" s="44">
        <v>34</v>
      </c>
      <c r="I29" s="43">
        <v>0.1</v>
      </c>
      <c r="J29" s="44">
        <v>34</v>
      </c>
      <c r="K29" s="43">
        <v>0.1</v>
      </c>
    </row>
    <row r="30" spans="1:11">
      <c r="A30" s="38">
        <v>21</v>
      </c>
      <c r="B30" s="38" t="s">
        <v>310</v>
      </c>
      <c r="D30" s="44">
        <v>46</v>
      </c>
      <c r="E30" s="43">
        <v>0.3</v>
      </c>
      <c r="F30" s="44">
        <v>39</v>
      </c>
      <c r="G30" s="43">
        <v>0.1</v>
      </c>
      <c r="H30" s="44">
        <v>33</v>
      </c>
      <c r="I30" s="43">
        <v>0.1</v>
      </c>
      <c r="J30" s="44">
        <v>38</v>
      </c>
      <c r="K30" s="43">
        <v>0.1</v>
      </c>
    </row>
    <row r="31" spans="1:11">
      <c r="A31" s="38">
        <v>22</v>
      </c>
      <c r="B31" s="38" t="s">
        <v>309</v>
      </c>
      <c r="D31" s="44">
        <v>10</v>
      </c>
      <c r="E31" s="43">
        <v>0.1</v>
      </c>
      <c r="F31" s="44">
        <v>11</v>
      </c>
      <c r="G31" s="43" t="s">
        <v>239</v>
      </c>
      <c r="H31" s="44">
        <v>16</v>
      </c>
      <c r="I31" s="43" t="s">
        <v>239</v>
      </c>
      <c r="J31" s="44">
        <v>13</v>
      </c>
      <c r="K31" s="43" t="s">
        <v>239</v>
      </c>
    </row>
    <row r="32" spans="1:11">
      <c r="A32" s="38">
        <v>23</v>
      </c>
      <c r="B32" s="38" t="s">
        <v>308</v>
      </c>
      <c r="D32" s="44">
        <v>56</v>
      </c>
      <c r="E32" s="43">
        <v>0.4</v>
      </c>
      <c r="F32" s="44">
        <v>66</v>
      </c>
      <c r="G32" s="43">
        <v>0.3</v>
      </c>
      <c r="H32" s="44">
        <v>87</v>
      </c>
      <c r="I32" s="43">
        <v>0.2</v>
      </c>
      <c r="J32" s="44">
        <v>74</v>
      </c>
      <c r="K32" s="43">
        <v>0.3</v>
      </c>
    </row>
    <row r="33" spans="1:11">
      <c r="A33" s="38">
        <v>24</v>
      </c>
      <c r="B33" s="38" t="s">
        <v>307</v>
      </c>
      <c r="D33" s="44">
        <v>4</v>
      </c>
      <c r="E33" s="43" t="s">
        <v>239</v>
      </c>
      <c r="F33" s="44">
        <v>6</v>
      </c>
      <c r="G33" s="43" t="s">
        <v>239</v>
      </c>
      <c r="H33" s="44">
        <v>6</v>
      </c>
      <c r="I33" s="43" t="s">
        <v>239</v>
      </c>
      <c r="J33" s="44">
        <v>5</v>
      </c>
      <c r="K33" s="43" t="s">
        <v>239</v>
      </c>
    </row>
    <row r="34" spans="1:11">
      <c r="A34" s="38">
        <v>25</v>
      </c>
      <c r="B34" s="38" t="s">
        <v>306</v>
      </c>
      <c r="D34" s="44">
        <v>29</v>
      </c>
      <c r="E34" s="43">
        <v>0.2</v>
      </c>
      <c r="F34" s="44">
        <v>33</v>
      </c>
      <c r="G34" s="43">
        <v>0.1</v>
      </c>
      <c r="H34" s="44">
        <v>42</v>
      </c>
      <c r="I34" s="43">
        <v>0.1</v>
      </c>
      <c r="J34" s="44">
        <v>36</v>
      </c>
      <c r="K34" s="43">
        <v>0.1</v>
      </c>
    </row>
    <row r="35" spans="1:11">
      <c r="A35" s="38">
        <v>26</v>
      </c>
      <c r="B35" s="38" t="s">
        <v>305</v>
      </c>
      <c r="D35" s="44">
        <v>25</v>
      </c>
      <c r="E35" s="43">
        <v>0.2</v>
      </c>
      <c r="F35" s="44">
        <v>26</v>
      </c>
      <c r="G35" s="43">
        <v>0.1</v>
      </c>
      <c r="H35" s="44">
        <v>37</v>
      </c>
      <c r="I35" s="43">
        <v>0.1</v>
      </c>
      <c r="J35" s="44">
        <v>31</v>
      </c>
      <c r="K35" s="43">
        <v>0.1</v>
      </c>
    </row>
    <row r="36" spans="1:11">
      <c r="A36" s="38">
        <v>27</v>
      </c>
      <c r="B36" s="38" t="s">
        <v>304</v>
      </c>
      <c r="D36" s="44">
        <v>154</v>
      </c>
      <c r="E36" s="43">
        <v>1.2</v>
      </c>
      <c r="F36" s="44">
        <v>205</v>
      </c>
      <c r="G36" s="43">
        <v>0.8</v>
      </c>
      <c r="H36" s="44">
        <v>215</v>
      </c>
      <c r="I36" s="43">
        <v>0.6</v>
      </c>
      <c r="J36" s="44">
        <v>194</v>
      </c>
      <c r="K36" s="43">
        <v>0.7</v>
      </c>
    </row>
    <row r="37" spans="1:11" s="40" customFormat="1">
      <c r="B37" s="40" t="s">
        <v>232</v>
      </c>
      <c r="D37" s="42">
        <v>6159</v>
      </c>
      <c r="E37" s="41">
        <v>46.4</v>
      </c>
      <c r="F37" s="42">
        <v>7739</v>
      </c>
      <c r="G37" s="41">
        <v>29.7</v>
      </c>
      <c r="H37" s="42">
        <v>8324</v>
      </c>
      <c r="I37" s="41">
        <v>22.7</v>
      </c>
      <c r="J37" s="42">
        <v>7554</v>
      </c>
      <c r="K37" s="41">
        <v>27.3</v>
      </c>
    </row>
    <row r="38" spans="1:11">
      <c r="A38" s="38" t="s">
        <v>303</v>
      </c>
      <c r="D38" s="44"/>
      <c r="E38" s="43"/>
      <c r="F38" s="44"/>
      <c r="G38" s="43"/>
      <c r="H38" s="44"/>
      <c r="I38" s="43"/>
      <c r="J38" s="44"/>
      <c r="K38" s="43"/>
    </row>
    <row r="39" spans="1:11">
      <c r="A39" s="38">
        <v>28</v>
      </c>
      <c r="B39" s="38" t="s">
        <v>302</v>
      </c>
      <c r="D39" s="44">
        <v>1576</v>
      </c>
      <c r="E39" s="43">
        <v>11.9</v>
      </c>
      <c r="F39" s="44">
        <v>8982</v>
      </c>
      <c r="G39" s="43">
        <v>34.4</v>
      </c>
      <c r="H39" s="44">
        <v>13582</v>
      </c>
      <c r="I39" s="43">
        <v>37</v>
      </c>
      <c r="J39" s="44">
        <v>9072</v>
      </c>
      <c r="K39" s="43">
        <v>32.799999999999997</v>
      </c>
    </row>
    <row r="40" spans="1:11">
      <c r="A40" s="38">
        <v>29</v>
      </c>
      <c r="B40" s="38" t="s">
        <v>301</v>
      </c>
      <c r="D40" s="44">
        <v>25</v>
      </c>
      <c r="E40" s="43">
        <v>0.2</v>
      </c>
      <c r="F40" s="44">
        <v>815</v>
      </c>
      <c r="G40" s="43">
        <v>3.1</v>
      </c>
      <c r="H40" s="44">
        <v>1276</v>
      </c>
      <c r="I40" s="43">
        <v>3.5</v>
      </c>
      <c r="J40" s="44">
        <v>809</v>
      </c>
      <c r="K40" s="43">
        <v>2.9</v>
      </c>
    </row>
    <row r="41" spans="1:11">
      <c r="A41" s="38">
        <v>30</v>
      </c>
      <c r="B41" s="38" t="s">
        <v>357</v>
      </c>
      <c r="D41" s="44">
        <v>7</v>
      </c>
      <c r="E41" s="43">
        <v>0.1</v>
      </c>
      <c r="F41" s="44">
        <v>9</v>
      </c>
      <c r="G41" s="43" t="s">
        <v>239</v>
      </c>
      <c r="H41" s="44">
        <v>18</v>
      </c>
      <c r="I41" s="43" t="s">
        <v>239</v>
      </c>
      <c r="J41" s="44">
        <v>13</v>
      </c>
      <c r="K41" s="43" t="s">
        <v>239</v>
      </c>
    </row>
    <row r="42" spans="1:11" s="40" customFormat="1">
      <c r="B42" s="40" t="s">
        <v>232</v>
      </c>
      <c r="D42" s="42">
        <v>1608</v>
      </c>
      <c r="E42" s="41">
        <v>12.1</v>
      </c>
      <c r="F42" s="42">
        <v>9806</v>
      </c>
      <c r="G42" s="41">
        <v>37.6</v>
      </c>
      <c r="H42" s="42">
        <v>14876</v>
      </c>
      <c r="I42" s="41">
        <v>40.5</v>
      </c>
      <c r="J42" s="42">
        <v>9894</v>
      </c>
      <c r="K42" s="41">
        <v>35.799999999999997</v>
      </c>
    </row>
    <row r="43" spans="1:11">
      <c r="A43" s="38" t="s">
        <v>300</v>
      </c>
      <c r="D43" s="44"/>
      <c r="E43" s="43"/>
      <c r="F43" s="44"/>
      <c r="G43" s="43"/>
      <c r="H43" s="44"/>
      <c r="I43" s="43"/>
      <c r="J43" s="44"/>
      <c r="K43" s="43"/>
    </row>
    <row r="44" spans="1:11">
      <c r="A44" s="38">
        <v>31</v>
      </c>
      <c r="B44" s="38" t="s">
        <v>299</v>
      </c>
      <c r="D44" s="44">
        <v>356</v>
      </c>
      <c r="E44" s="43">
        <v>2.7</v>
      </c>
      <c r="F44" s="44">
        <v>420</v>
      </c>
      <c r="G44" s="43">
        <v>1.6</v>
      </c>
      <c r="H44" s="44">
        <v>522</v>
      </c>
      <c r="I44" s="43">
        <v>1.4</v>
      </c>
      <c r="J44" s="44">
        <v>453</v>
      </c>
      <c r="K44" s="43">
        <v>1.6</v>
      </c>
    </row>
    <row r="45" spans="1:11">
      <c r="A45" s="38">
        <v>32</v>
      </c>
      <c r="B45" s="38" t="s">
        <v>298</v>
      </c>
      <c r="D45" s="44">
        <v>197</v>
      </c>
      <c r="E45" s="43">
        <v>1.5</v>
      </c>
      <c r="F45" s="44">
        <v>224</v>
      </c>
      <c r="G45" s="43">
        <v>0.9</v>
      </c>
      <c r="H45" s="44">
        <v>153</v>
      </c>
      <c r="I45" s="43">
        <v>0.4</v>
      </c>
      <c r="J45" s="44">
        <v>179</v>
      </c>
      <c r="K45" s="43">
        <v>0.6</v>
      </c>
    </row>
    <row r="46" spans="1:11">
      <c r="A46" s="38">
        <v>33</v>
      </c>
      <c r="B46" s="38" t="s">
        <v>297</v>
      </c>
      <c r="D46" s="44">
        <v>26</v>
      </c>
      <c r="E46" s="43">
        <v>0.2</v>
      </c>
      <c r="F46" s="44">
        <v>32</v>
      </c>
      <c r="G46" s="43">
        <v>0.1</v>
      </c>
      <c r="H46" s="44">
        <v>40</v>
      </c>
      <c r="I46" s="43">
        <v>0.1</v>
      </c>
      <c r="J46" s="44">
        <v>34</v>
      </c>
      <c r="K46" s="43">
        <v>0.1</v>
      </c>
    </row>
    <row r="47" spans="1:11">
      <c r="A47" s="38">
        <v>34</v>
      </c>
      <c r="B47" s="38" t="s">
        <v>296</v>
      </c>
      <c r="D47" s="44">
        <v>67</v>
      </c>
      <c r="E47" s="43">
        <v>0.5</v>
      </c>
      <c r="F47" s="44">
        <v>73</v>
      </c>
      <c r="G47" s="43">
        <v>0.3</v>
      </c>
      <c r="H47" s="44">
        <v>77</v>
      </c>
      <c r="I47" s="43">
        <v>0.2</v>
      </c>
      <c r="J47" s="44">
        <v>73</v>
      </c>
      <c r="K47" s="43">
        <v>0.3</v>
      </c>
    </row>
    <row r="48" spans="1:11" s="40" customFormat="1">
      <c r="B48" s="40" t="s">
        <v>232</v>
      </c>
      <c r="D48" s="42">
        <v>645</v>
      </c>
      <c r="E48" s="41">
        <v>4.9000000000000004</v>
      </c>
      <c r="F48" s="42">
        <v>749</v>
      </c>
      <c r="G48" s="41">
        <v>2.9</v>
      </c>
      <c r="H48" s="42">
        <v>793</v>
      </c>
      <c r="I48" s="41">
        <v>2.2000000000000002</v>
      </c>
      <c r="J48" s="42">
        <v>740</v>
      </c>
      <c r="K48" s="41">
        <v>2.7</v>
      </c>
    </row>
    <row r="49" spans="1:11">
      <c r="A49" s="38" t="s">
        <v>295</v>
      </c>
      <c r="D49" s="44"/>
      <c r="E49" s="43"/>
      <c r="F49" s="44"/>
      <c r="G49" s="43"/>
      <c r="H49" s="44"/>
      <c r="I49" s="43"/>
      <c r="J49" s="44"/>
      <c r="K49" s="43"/>
    </row>
    <row r="50" spans="1:11">
      <c r="A50" s="38">
        <v>35</v>
      </c>
      <c r="B50" s="38" t="s">
        <v>356</v>
      </c>
      <c r="D50" s="44">
        <v>3</v>
      </c>
      <c r="E50" s="43" t="s">
        <v>239</v>
      </c>
      <c r="F50" s="44">
        <v>3</v>
      </c>
      <c r="G50" s="43" t="s">
        <v>239</v>
      </c>
      <c r="H50" s="44">
        <v>3</v>
      </c>
      <c r="I50" s="43" t="s">
        <v>239</v>
      </c>
      <c r="J50" s="44">
        <v>3</v>
      </c>
      <c r="K50" s="43" t="s">
        <v>239</v>
      </c>
    </row>
    <row r="51" spans="1:11">
      <c r="A51" s="38">
        <v>36</v>
      </c>
      <c r="B51" s="38" t="s">
        <v>355</v>
      </c>
      <c r="D51" s="44">
        <v>23</v>
      </c>
      <c r="E51" s="43">
        <v>0.2</v>
      </c>
      <c r="F51" s="44">
        <v>16</v>
      </c>
      <c r="G51" s="43">
        <v>0.1</v>
      </c>
      <c r="H51" s="44">
        <v>58</v>
      </c>
      <c r="I51" s="43">
        <v>0.2</v>
      </c>
      <c r="J51" s="44">
        <v>40</v>
      </c>
      <c r="K51" s="43">
        <v>0.1</v>
      </c>
    </row>
    <row r="52" spans="1:11">
      <c r="A52" s="38">
        <v>37</v>
      </c>
      <c r="B52" s="38" t="s">
        <v>293</v>
      </c>
      <c r="D52" s="44">
        <v>18</v>
      </c>
      <c r="E52" s="43">
        <v>0.1</v>
      </c>
      <c r="F52" s="44">
        <v>15</v>
      </c>
      <c r="G52" s="43">
        <v>0.1</v>
      </c>
      <c r="H52" s="44">
        <v>15</v>
      </c>
      <c r="I52" s="43" t="s">
        <v>239</v>
      </c>
      <c r="J52" s="44">
        <v>16</v>
      </c>
      <c r="K52" s="43">
        <v>0.1</v>
      </c>
    </row>
    <row r="53" spans="1:11">
      <c r="A53" s="38">
        <v>38</v>
      </c>
      <c r="B53" s="38" t="s">
        <v>292</v>
      </c>
      <c r="D53" s="44">
        <v>134</v>
      </c>
      <c r="E53" s="43">
        <v>1</v>
      </c>
      <c r="F53" s="44">
        <v>97</v>
      </c>
      <c r="G53" s="43">
        <v>0.4</v>
      </c>
      <c r="H53" s="44">
        <v>67</v>
      </c>
      <c r="I53" s="43">
        <v>0.2</v>
      </c>
      <c r="J53" s="44">
        <v>93</v>
      </c>
      <c r="K53" s="43">
        <v>0.3</v>
      </c>
    </row>
    <row r="54" spans="1:11" s="40" customFormat="1">
      <c r="B54" s="40" t="s">
        <v>232</v>
      </c>
      <c r="D54" s="42">
        <v>177</v>
      </c>
      <c r="E54" s="41">
        <v>1.3</v>
      </c>
      <c r="F54" s="42">
        <v>131</v>
      </c>
      <c r="G54" s="41">
        <v>0.5</v>
      </c>
      <c r="H54" s="42">
        <v>143</v>
      </c>
      <c r="I54" s="41">
        <v>0.4</v>
      </c>
      <c r="J54" s="42">
        <v>151</v>
      </c>
      <c r="K54" s="41">
        <v>0.5</v>
      </c>
    </row>
    <row r="55" spans="1:11">
      <c r="A55" s="38" t="s">
        <v>291</v>
      </c>
      <c r="D55" s="44"/>
      <c r="E55" s="43"/>
      <c r="F55" s="44"/>
      <c r="G55" s="43"/>
      <c r="H55" s="44"/>
      <c r="I55" s="43"/>
      <c r="J55" s="44"/>
      <c r="K55" s="43"/>
    </row>
    <row r="56" spans="1:11">
      <c r="A56" s="38">
        <v>39</v>
      </c>
      <c r="B56" s="38" t="s">
        <v>290</v>
      </c>
      <c r="D56" s="44">
        <v>107</v>
      </c>
      <c r="E56" s="43">
        <v>0.8</v>
      </c>
      <c r="F56" s="44">
        <v>179</v>
      </c>
      <c r="G56" s="43">
        <v>0.7</v>
      </c>
      <c r="H56" s="44">
        <v>221</v>
      </c>
      <c r="I56" s="43">
        <v>0.6</v>
      </c>
      <c r="J56" s="44">
        <v>178</v>
      </c>
      <c r="K56" s="43">
        <v>0.6</v>
      </c>
    </row>
    <row r="57" spans="1:11">
      <c r="A57" s="38">
        <v>40</v>
      </c>
      <c r="B57" s="38" t="s">
        <v>289</v>
      </c>
      <c r="D57" s="44">
        <v>10</v>
      </c>
      <c r="E57" s="43">
        <v>0.1</v>
      </c>
      <c r="F57" s="44">
        <v>16</v>
      </c>
      <c r="G57" s="43">
        <v>0.1</v>
      </c>
      <c r="H57" s="44">
        <v>16</v>
      </c>
      <c r="I57" s="43" t="s">
        <v>239</v>
      </c>
      <c r="J57" s="44">
        <v>14</v>
      </c>
      <c r="K57" s="43">
        <v>0.1</v>
      </c>
    </row>
    <row r="58" spans="1:11">
      <c r="A58" s="38">
        <v>41</v>
      </c>
      <c r="B58" s="38" t="s">
        <v>288</v>
      </c>
      <c r="D58" s="44">
        <v>186</v>
      </c>
      <c r="E58" s="43">
        <v>1.4</v>
      </c>
      <c r="F58" s="44">
        <v>347</v>
      </c>
      <c r="G58" s="43">
        <v>1.3</v>
      </c>
      <c r="H58" s="44">
        <v>533</v>
      </c>
      <c r="I58" s="43">
        <v>1.5</v>
      </c>
      <c r="J58" s="44">
        <v>394</v>
      </c>
      <c r="K58" s="43">
        <v>1.4</v>
      </c>
    </row>
    <row r="59" spans="1:11">
      <c r="A59" s="38">
        <v>42</v>
      </c>
      <c r="B59" s="38" t="s">
        <v>287</v>
      </c>
      <c r="D59" s="44">
        <v>19</v>
      </c>
      <c r="E59" s="43">
        <v>0.1</v>
      </c>
      <c r="F59" s="44">
        <v>19</v>
      </c>
      <c r="G59" s="43">
        <v>0.1</v>
      </c>
      <c r="H59" s="44">
        <v>40</v>
      </c>
      <c r="I59" s="43">
        <v>0.1</v>
      </c>
      <c r="J59" s="44">
        <v>30</v>
      </c>
      <c r="K59" s="43">
        <v>0.1</v>
      </c>
    </row>
    <row r="60" spans="1:11">
      <c r="A60" s="38">
        <v>43</v>
      </c>
      <c r="B60" s="38" t="s">
        <v>286</v>
      </c>
      <c r="D60" s="44">
        <v>43</v>
      </c>
      <c r="E60" s="43">
        <v>0.3</v>
      </c>
      <c r="F60" s="44">
        <v>41</v>
      </c>
      <c r="G60" s="43">
        <v>0.2</v>
      </c>
      <c r="H60" s="44">
        <v>78</v>
      </c>
      <c r="I60" s="43">
        <v>0.2</v>
      </c>
      <c r="J60" s="44">
        <v>61</v>
      </c>
      <c r="K60" s="43">
        <v>0.2</v>
      </c>
    </row>
    <row r="61" spans="1:11">
      <c r="A61" s="38">
        <v>44</v>
      </c>
      <c r="B61" s="38" t="s">
        <v>285</v>
      </c>
      <c r="D61" s="44">
        <v>3</v>
      </c>
      <c r="E61" s="43" t="s">
        <v>239</v>
      </c>
      <c r="F61" s="44">
        <v>7</v>
      </c>
      <c r="G61" s="43" t="s">
        <v>239</v>
      </c>
      <c r="H61" s="44">
        <v>8</v>
      </c>
      <c r="I61" s="43" t="s">
        <v>239</v>
      </c>
      <c r="J61" s="44">
        <v>6</v>
      </c>
      <c r="K61" s="43" t="s">
        <v>239</v>
      </c>
    </row>
    <row r="62" spans="1:11">
      <c r="A62" s="38">
        <v>45</v>
      </c>
      <c r="B62" s="38" t="s">
        <v>284</v>
      </c>
      <c r="D62" s="44">
        <v>6</v>
      </c>
      <c r="E62" s="43" t="s">
        <v>239</v>
      </c>
      <c r="F62" s="44">
        <v>9</v>
      </c>
      <c r="G62" s="43" t="s">
        <v>239</v>
      </c>
      <c r="H62" s="44">
        <v>24</v>
      </c>
      <c r="I62" s="43">
        <v>0.1</v>
      </c>
      <c r="J62" s="44">
        <v>16</v>
      </c>
      <c r="K62" s="43">
        <v>0.1</v>
      </c>
    </row>
    <row r="63" spans="1:11">
      <c r="A63" s="38">
        <v>46</v>
      </c>
      <c r="B63" s="38" t="s">
        <v>283</v>
      </c>
      <c r="D63" s="44">
        <v>18</v>
      </c>
      <c r="E63" s="43">
        <v>0.1</v>
      </c>
      <c r="F63" s="44">
        <v>31</v>
      </c>
      <c r="G63" s="43">
        <v>0.1</v>
      </c>
      <c r="H63" s="44">
        <v>41</v>
      </c>
      <c r="I63" s="43">
        <v>0.1</v>
      </c>
      <c r="J63" s="44">
        <v>32</v>
      </c>
      <c r="K63" s="43">
        <v>0.1</v>
      </c>
    </row>
    <row r="64" spans="1:11">
      <c r="A64" s="38">
        <v>47</v>
      </c>
      <c r="B64" s="38" t="s">
        <v>354</v>
      </c>
      <c r="D64" s="44">
        <v>1</v>
      </c>
      <c r="E64" s="43" t="s">
        <v>239</v>
      </c>
      <c r="F64" s="44">
        <v>1</v>
      </c>
      <c r="G64" s="43" t="s">
        <v>239</v>
      </c>
      <c r="H64" s="44">
        <v>6</v>
      </c>
      <c r="I64" s="43" t="s">
        <v>239</v>
      </c>
      <c r="J64" s="44">
        <v>4</v>
      </c>
      <c r="K64" s="43" t="s">
        <v>239</v>
      </c>
    </row>
    <row r="65" spans="1:11">
      <c r="A65" s="38">
        <v>48</v>
      </c>
      <c r="B65" s="38" t="s">
        <v>282</v>
      </c>
      <c r="D65" s="44">
        <v>57</v>
      </c>
      <c r="E65" s="43">
        <v>0.4</v>
      </c>
      <c r="F65" s="44">
        <v>98</v>
      </c>
      <c r="G65" s="43">
        <v>0.4</v>
      </c>
      <c r="H65" s="44">
        <v>83</v>
      </c>
      <c r="I65" s="43">
        <v>0.2</v>
      </c>
      <c r="J65" s="44">
        <v>78</v>
      </c>
      <c r="K65" s="43">
        <v>0.3</v>
      </c>
    </row>
    <row r="66" spans="1:11">
      <c r="A66" s="38">
        <v>49</v>
      </c>
      <c r="B66" s="38" t="s">
        <v>281</v>
      </c>
      <c r="D66" s="44">
        <v>60</v>
      </c>
      <c r="E66" s="43">
        <v>0.4</v>
      </c>
      <c r="F66" s="44">
        <v>105</v>
      </c>
      <c r="G66" s="43">
        <v>0.4</v>
      </c>
      <c r="H66" s="44">
        <v>145</v>
      </c>
      <c r="I66" s="43">
        <v>0.4</v>
      </c>
      <c r="J66" s="44">
        <v>112</v>
      </c>
      <c r="K66" s="43">
        <v>0.4</v>
      </c>
    </row>
    <row r="67" spans="1:11">
      <c r="A67" s="38">
        <v>50</v>
      </c>
      <c r="B67" s="38" t="s">
        <v>280</v>
      </c>
      <c r="D67" s="44">
        <v>19</v>
      </c>
      <c r="E67" s="43">
        <v>0.1</v>
      </c>
      <c r="F67" s="44">
        <v>20</v>
      </c>
      <c r="G67" s="43">
        <v>0.1</v>
      </c>
      <c r="H67" s="44">
        <v>40</v>
      </c>
      <c r="I67" s="43">
        <v>0.1</v>
      </c>
      <c r="J67" s="44">
        <v>30</v>
      </c>
      <c r="K67" s="43">
        <v>0.1</v>
      </c>
    </row>
    <row r="68" spans="1:11" s="40" customFormat="1">
      <c r="B68" s="40" t="s">
        <v>232</v>
      </c>
      <c r="D68" s="42">
        <v>529</v>
      </c>
      <c r="E68" s="41">
        <v>4</v>
      </c>
      <c r="F68" s="42">
        <v>873</v>
      </c>
      <c r="G68" s="41">
        <v>3.3</v>
      </c>
      <c r="H68" s="42">
        <v>1237</v>
      </c>
      <c r="I68" s="41">
        <v>3.4</v>
      </c>
      <c r="J68" s="42">
        <v>955</v>
      </c>
      <c r="K68" s="41">
        <v>3.5</v>
      </c>
    </row>
    <row r="69" spans="1:11">
      <c r="A69" s="38" t="s">
        <v>279</v>
      </c>
      <c r="D69" s="44"/>
      <c r="E69" s="43"/>
      <c r="F69" s="44"/>
      <c r="G69" s="43"/>
      <c r="H69" s="44"/>
      <c r="I69" s="43"/>
      <c r="J69" s="44"/>
      <c r="K69" s="43"/>
    </row>
    <row r="70" spans="1:11">
      <c r="A70" s="38">
        <v>51</v>
      </c>
      <c r="B70" s="38" t="s">
        <v>278</v>
      </c>
      <c r="D70" s="44">
        <v>34</v>
      </c>
      <c r="E70" s="43">
        <v>0.3</v>
      </c>
      <c r="F70" s="44">
        <v>60</v>
      </c>
      <c r="G70" s="43">
        <v>0.2</v>
      </c>
      <c r="H70" s="44">
        <v>131</v>
      </c>
      <c r="I70" s="43">
        <v>0.4</v>
      </c>
      <c r="J70" s="44">
        <v>89</v>
      </c>
      <c r="K70" s="43">
        <v>0.3</v>
      </c>
    </row>
    <row r="71" spans="1:11">
      <c r="A71" s="38">
        <v>52</v>
      </c>
      <c r="B71" s="38" t="s">
        <v>277</v>
      </c>
      <c r="D71" s="44">
        <v>103</v>
      </c>
      <c r="E71" s="43">
        <v>0.8</v>
      </c>
      <c r="F71" s="44">
        <v>143</v>
      </c>
      <c r="G71" s="43">
        <v>0.5</v>
      </c>
      <c r="H71" s="44">
        <v>204</v>
      </c>
      <c r="I71" s="43">
        <v>0.6</v>
      </c>
      <c r="J71" s="44">
        <v>162</v>
      </c>
      <c r="K71" s="43">
        <v>0.6</v>
      </c>
    </row>
    <row r="72" spans="1:11">
      <c r="A72" s="38">
        <v>53</v>
      </c>
      <c r="B72" s="38" t="s">
        <v>276</v>
      </c>
      <c r="D72" s="44">
        <v>45</v>
      </c>
      <c r="E72" s="43">
        <v>0.3</v>
      </c>
      <c r="F72" s="44">
        <v>112</v>
      </c>
      <c r="G72" s="43">
        <v>0.4</v>
      </c>
      <c r="H72" s="44">
        <v>129</v>
      </c>
      <c r="I72" s="43">
        <v>0.4</v>
      </c>
      <c r="J72" s="44">
        <v>100</v>
      </c>
      <c r="K72" s="43">
        <v>0.4</v>
      </c>
    </row>
    <row r="73" spans="1:11">
      <c r="A73" s="38">
        <v>54</v>
      </c>
      <c r="B73" s="38" t="s">
        <v>353</v>
      </c>
      <c r="D73" s="44">
        <v>88</v>
      </c>
      <c r="E73" s="43">
        <v>0.7</v>
      </c>
      <c r="F73" s="44">
        <v>163</v>
      </c>
      <c r="G73" s="43">
        <v>0.6</v>
      </c>
      <c r="H73" s="44">
        <v>214</v>
      </c>
      <c r="I73" s="43">
        <v>0.6</v>
      </c>
      <c r="J73" s="44">
        <v>166</v>
      </c>
      <c r="K73" s="43">
        <v>0.6</v>
      </c>
    </row>
    <row r="74" spans="1:11">
      <c r="A74" s="38">
        <v>55</v>
      </c>
      <c r="B74" s="38" t="s">
        <v>274</v>
      </c>
      <c r="D74" s="44">
        <v>18</v>
      </c>
      <c r="E74" s="43">
        <v>0.1</v>
      </c>
      <c r="F74" s="44">
        <v>22</v>
      </c>
      <c r="G74" s="43">
        <v>0.1</v>
      </c>
      <c r="H74" s="44">
        <v>42</v>
      </c>
      <c r="I74" s="43">
        <v>0.1</v>
      </c>
      <c r="J74" s="44">
        <v>31</v>
      </c>
      <c r="K74" s="43">
        <v>0.1</v>
      </c>
    </row>
    <row r="75" spans="1:11">
      <c r="A75" s="38">
        <v>56</v>
      </c>
      <c r="B75" s="38" t="s">
        <v>273</v>
      </c>
      <c r="D75" s="44">
        <v>26</v>
      </c>
      <c r="E75" s="43">
        <v>0.2</v>
      </c>
      <c r="F75" s="44">
        <v>89</v>
      </c>
      <c r="G75" s="43">
        <v>0.3</v>
      </c>
      <c r="H75" s="44">
        <v>197</v>
      </c>
      <c r="I75" s="43">
        <v>0.5</v>
      </c>
      <c r="J75" s="44">
        <v>125</v>
      </c>
      <c r="K75" s="43">
        <v>0.5</v>
      </c>
    </row>
    <row r="76" spans="1:11">
      <c r="A76" s="38">
        <v>57</v>
      </c>
      <c r="B76" s="38" t="s">
        <v>352</v>
      </c>
      <c r="D76" s="44">
        <v>58</v>
      </c>
      <c r="E76" s="43">
        <v>0.4</v>
      </c>
      <c r="F76" s="44">
        <v>154</v>
      </c>
      <c r="G76" s="43">
        <v>0.6</v>
      </c>
      <c r="H76" s="44">
        <v>274</v>
      </c>
      <c r="I76" s="43">
        <v>0.7</v>
      </c>
      <c r="J76" s="44">
        <v>187</v>
      </c>
      <c r="K76" s="43">
        <v>0.7</v>
      </c>
    </row>
    <row r="77" spans="1:11">
      <c r="A77" s="38">
        <v>58</v>
      </c>
      <c r="B77" s="38" t="s">
        <v>271</v>
      </c>
      <c r="D77" s="44">
        <v>8</v>
      </c>
      <c r="E77" s="43">
        <v>0.1</v>
      </c>
      <c r="F77" s="44">
        <v>7</v>
      </c>
      <c r="G77" s="43" t="s">
        <v>239</v>
      </c>
      <c r="H77" s="44">
        <v>53</v>
      </c>
      <c r="I77" s="43">
        <v>0.1</v>
      </c>
      <c r="J77" s="44">
        <v>31</v>
      </c>
      <c r="K77" s="43">
        <v>0.1</v>
      </c>
    </row>
    <row r="78" spans="1:11" s="40" customFormat="1">
      <c r="B78" s="40" t="s">
        <v>232</v>
      </c>
      <c r="D78" s="42">
        <v>380</v>
      </c>
      <c r="E78" s="41">
        <v>2.9</v>
      </c>
      <c r="F78" s="42">
        <v>751</v>
      </c>
      <c r="G78" s="41">
        <v>2.9</v>
      </c>
      <c r="H78" s="42">
        <v>1246</v>
      </c>
      <c r="I78" s="41">
        <v>3.4</v>
      </c>
      <c r="J78" s="42">
        <v>892</v>
      </c>
      <c r="K78" s="41">
        <v>3.2</v>
      </c>
    </row>
    <row r="79" spans="1:11">
      <c r="A79" s="38" t="s">
        <v>270</v>
      </c>
      <c r="D79" s="44"/>
      <c r="E79" s="43"/>
      <c r="F79" s="44"/>
      <c r="G79" s="43"/>
      <c r="H79" s="44"/>
      <c r="I79" s="43"/>
      <c r="J79" s="44"/>
      <c r="K79" s="43"/>
    </row>
    <row r="80" spans="1:11">
      <c r="A80" s="38">
        <v>59</v>
      </c>
      <c r="B80" s="38" t="s">
        <v>269</v>
      </c>
      <c r="D80" s="44">
        <v>166</v>
      </c>
      <c r="E80" s="43">
        <v>1.3</v>
      </c>
      <c r="F80" s="44">
        <v>192</v>
      </c>
      <c r="G80" s="43">
        <v>0.7</v>
      </c>
      <c r="H80" s="44">
        <v>257</v>
      </c>
      <c r="I80" s="43">
        <v>0.7</v>
      </c>
      <c r="J80" s="44">
        <v>217</v>
      </c>
      <c r="K80" s="43">
        <v>0.8</v>
      </c>
    </row>
    <row r="81" spans="1:11">
      <c r="A81" s="38">
        <v>60</v>
      </c>
      <c r="B81" s="38" t="s">
        <v>351</v>
      </c>
      <c r="D81" s="44">
        <v>24</v>
      </c>
      <c r="E81" s="43">
        <v>0.2</v>
      </c>
      <c r="F81" s="44">
        <v>33</v>
      </c>
      <c r="G81" s="43">
        <v>0.1</v>
      </c>
      <c r="H81" s="44">
        <v>25</v>
      </c>
      <c r="I81" s="43">
        <v>0.1</v>
      </c>
      <c r="J81" s="44">
        <v>26</v>
      </c>
      <c r="K81" s="43">
        <v>0.1</v>
      </c>
    </row>
    <row r="82" spans="1:11">
      <c r="A82" s="38">
        <v>61</v>
      </c>
      <c r="B82" s="38" t="s">
        <v>350</v>
      </c>
      <c r="D82" s="44">
        <v>18</v>
      </c>
      <c r="E82" s="43">
        <v>0.1</v>
      </c>
      <c r="F82" s="44">
        <v>33</v>
      </c>
      <c r="G82" s="43">
        <v>0.1</v>
      </c>
      <c r="H82" s="44">
        <v>55</v>
      </c>
      <c r="I82" s="43">
        <v>0.2</v>
      </c>
      <c r="J82" s="44">
        <v>40</v>
      </c>
      <c r="K82" s="43">
        <v>0.1</v>
      </c>
    </row>
    <row r="83" spans="1:11">
      <c r="A83" s="38">
        <v>62</v>
      </c>
      <c r="B83" s="38" t="s">
        <v>267</v>
      </c>
      <c r="D83" s="44">
        <v>21</v>
      </c>
      <c r="E83" s="43">
        <v>0.2</v>
      </c>
      <c r="F83" s="44">
        <v>25</v>
      </c>
      <c r="G83" s="43">
        <v>0.1</v>
      </c>
      <c r="H83" s="44">
        <v>42</v>
      </c>
      <c r="I83" s="43">
        <v>0.1</v>
      </c>
      <c r="J83" s="44">
        <v>32</v>
      </c>
      <c r="K83" s="43">
        <v>0.1</v>
      </c>
    </row>
    <row r="84" spans="1:11">
      <c r="A84" s="38">
        <v>63</v>
      </c>
      <c r="B84" s="38" t="s">
        <v>266</v>
      </c>
      <c r="D84" s="44">
        <v>13</v>
      </c>
      <c r="E84" s="43">
        <v>0.1</v>
      </c>
      <c r="F84" s="44">
        <v>46</v>
      </c>
      <c r="G84" s="43">
        <v>0.2</v>
      </c>
      <c r="H84" s="44">
        <v>46</v>
      </c>
      <c r="I84" s="43">
        <v>0.1</v>
      </c>
      <c r="J84" s="44">
        <v>36</v>
      </c>
      <c r="K84" s="43">
        <v>0.1</v>
      </c>
    </row>
    <row r="85" spans="1:11">
      <c r="A85" s="38">
        <v>64</v>
      </c>
      <c r="B85" s="38" t="s">
        <v>265</v>
      </c>
      <c r="D85" s="44">
        <v>179</v>
      </c>
      <c r="E85" s="43">
        <v>1.3</v>
      </c>
      <c r="F85" s="44">
        <v>242</v>
      </c>
      <c r="G85" s="43">
        <v>0.9</v>
      </c>
      <c r="H85" s="44">
        <v>329</v>
      </c>
      <c r="I85" s="43">
        <v>0.9</v>
      </c>
      <c r="J85" s="44">
        <v>268</v>
      </c>
      <c r="K85" s="43">
        <v>1</v>
      </c>
    </row>
    <row r="86" spans="1:11">
      <c r="A86" s="38">
        <v>65</v>
      </c>
      <c r="B86" s="38" t="s">
        <v>264</v>
      </c>
      <c r="D86" s="44">
        <v>36</v>
      </c>
      <c r="E86" s="43">
        <v>0.3</v>
      </c>
      <c r="F86" s="44">
        <v>45</v>
      </c>
      <c r="G86" s="43">
        <v>0.2</v>
      </c>
      <c r="H86" s="44">
        <v>49</v>
      </c>
      <c r="I86" s="43">
        <v>0.1</v>
      </c>
      <c r="J86" s="44">
        <v>44</v>
      </c>
      <c r="K86" s="43">
        <v>0.2</v>
      </c>
    </row>
    <row r="87" spans="1:11">
      <c r="A87" s="38">
        <v>66</v>
      </c>
      <c r="B87" s="38" t="s">
        <v>263</v>
      </c>
      <c r="D87" s="44">
        <v>33</v>
      </c>
      <c r="E87" s="43">
        <v>0.3</v>
      </c>
      <c r="F87" s="44">
        <v>119</v>
      </c>
      <c r="G87" s="43">
        <v>0.5</v>
      </c>
      <c r="H87" s="44">
        <v>165</v>
      </c>
      <c r="I87" s="43">
        <v>0.4</v>
      </c>
      <c r="J87" s="44">
        <v>116</v>
      </c>
      <c r="K87" s="43">
        <v>0.4</v>
      </c>
    </row>
    <row r="88" spans="1:11">
      <c r="A88" s="38">
        <v>67</v>
      </c>
      <c r="B88" s="38" t="s">
        <v>262</v>
      </c>
      <c r="D88" s="44">
        <v>35</v>
      </c>
      <c r="E88" s="43">
        <v>0.3</v>
      </c>
      <c r="F88" s="44">
        <v>62</v>
      </c>
      <c r="G88" s="43">
        <v>0.2</v>
      </c>
      <c r="H88" s="44">
        <v>125</v>
      </c>
      <c r="I88" s="43">
        <v>0.3</v>
      </c>
      <c r="J88" s="44">
        <v>87</v>
      </c>
      <c r="K88" s="43">
        <v>0.3</v>
      </c>
    </row>
    <row r="89" spans="1:11">
      <c r="A89" s="38">
        <v>68</v>
      </c>
      <c r="B89" s="38" t="s">
        <v>261</v>
      </c>
      <c r="D89" s="44">
        <v>103</v>
      </c>
      <c r="E89" s="43">
        <v>0.8</v>
      </c>
      <c r="F89" s="44">
        <v>82</v>
      </c>
      <c r="G89" s="43">
        <v>0.3</v>
      </c>
      <c r="H89" s="44">
        <v>119</v>
      </c>
      <c r="I89" s="43">
        <v>0.3</v>
      </c>
      <c r="J89" s="44">
        <v>108</v>
      </c>
      <c r="K89" s="43">
        <v>0.4</v>
      </c>
    </row>
    <row r="90" spans="1:11">
      <c r="A90" s="38">
        <v>69</v>
      </c>
      <c r="B90" s="38" t="s">
        <v>260</v>
      </c>
      <c r="D90" s="44">
        <v>36</v>
      </c>
      <c r="E90" s="43">
        <v>0.3</v>
      </c>
      <c r="F90" s="44">
        <v>58</v>
      </c>
      <c r="G90" s="43">
        <v>0.2</v>
      </c>
      <c r="H90" s="44">
        <v>82</v>
      </c>
      <c r="I90" s="43">
        <v>0.2</v>
      </c>
      <c r="J90" s="44">
        <v>63</v>
      </c>
      <c r="K90" s="43">
        <v>0.2</v>
      </c>
    </row>
    <row r="91" spans="1:11" s="40" customFormat="1">
      <c r="B91" s="40" t="s">
        <v>232</v>
      </c>
      <c r="D91" s="42">
        <v>664</v>
      </c>
      <c r="E91" s="41">
        <v>5</v>
      </c>
      <c r="F91" s="42">
        <v>939</v>
      </c>
      <c r="G91" s="41">
        <v>3.6</v>
      </c>
      <c r="H91" s="42">
        <v>1294</v>
      </c>
      <c r="I91" s="41">
        <v>3.5</v>
      </c>
      <c r="J91" s="42">
        <v>1038</v>
      </c>
      <c r="K91" s="41">
        <v>3.8</v>
      </c>
    </row>
    <row r="92" spans="1:11">
      <c r="A92" s="38" t="s">
        <v>259</v>
      </c>
      <c r="D92" s="44"/>
      <c r="E92" s="43"/>
      <c r="F92" s="44"/>
      <c r="G92" s="43"/>
      <c r="H92" s="44"/>
      <c r="I92" s="43"/>
      <c r="J92" s="44"/>
      <c r="K92" s="43"/>
    </row>
    <row r="93" spans="1:11">
      <c r="A93" s="38">
        <v>70</v>
      </c>
      <c r="B93" s="38" t="s">
        <v>258</v>
      </c>
      <c r="D93" s="44">
        <v>26</v>
      </c>
      <c r="E93" s="43">
        <v>0.2</v>
      </c>
      <c r="F93" s="44">
        <v>101</v>
      </c>
      <c r="G93" s="43">
        <v>0.4</v>
      </c>
      <c r="H93" s="44">
        <v>494</v>
      </c>
      <c r="I93" s="43">
        <v>1.3</v>
      </c>
      <c r="J93" s="44">
        <v>281</v>
      </c>
      <c r="K93" s="43">
        <v>1</v>
      </c>
    </row>
    <row r="94" spans="1:11">
      <c r="A94" s="38">
        <v>71</v>
      </c>
      <c r="B94" s="38" t="s">
        <v>257</v>
      </c>
      <c r="D94" s="44">
        <v>31</v>
      </c>
      <c r="E94" s="43">
        <v>0.2</v>
      </c>
      <c r="F94" s="44">
        <v>121</v>
      </c>
      <c r="G94" s="43">
        <v>0.5</v>
      </c>
      <c r="H94" s="44">
        <v>274</v>
      </c>
      <c r="I94" s="43">
        <v>0.7</v>
      </c>
      <c r="J94" s="44">
        <v>172</v>
      </c>
      <c r="K94" s="43">
        <v>0.6</v>
      </c>
    </row>
    <row r="95" spans="1:11">
      <c r="A95" s="38">
        <v>72</v>
      </c>
      <c r="B95" s="38" t="s">
        <v>256</v>
      </c>
      <c r="D95" s="44">
        <v>78</v>
      </c>
      <c r="E95" s="43">
        <v>0.6</v>
      </c>
      <c r="F95" s="44">
        <v>261</v>
      </c>
      <c r="G95" s="43">
        <v>1</v>
      </c>
      <c r="H95" s="44">
        <v>741</v>
      </c>
      <c r="I95" s="43">
        <v>2</v>
      </c>
      <c r="J95" s="44">
        <v>452</v>
      </c>
      <c r="K95" s="43">
        <v>1.6</v>
      </c>
    </row>
    <row r="96" spans="1:11">
      <c r="A96" s="38">
        <v>73</v>
      </c>
      <c r="B96" s="38" t="s">
        <v>255</v>
      </c>
      <c r="D96" s="44">
        <v>312</v>
      </c>
      <c r="E96" s="43">
        <v>2.4</v>
      </c>
      <c r="F96" s="44">
        <v>382</v>
      </c>
      <c r="G96" s="43">
        <v>1.5</v>
      </c>
      <c r="H96" s="44">
        <v>261</v>
      </c>
      <c r="I96" s="43">
        <v>0.7</v>
      </c>
      <c r="J96" s="44">
        <v>298</v>
      </c>
      <c r="K96" s="43">
        <v>1.1000000000000001</v>
      </c>
    </row>
    <row r="97" spans="1:11">
      <c r="A97" s="38">
        <v>74</v>
      </c>
      <c r="B97" s="38" t="s">
        <v>254</v>
      </c>
      <c r="D97" s="44">
        <v>1</v>
      </c>
      <c r="E97" s="43" t="s">
        <v>239</v>
      </c>
      <c r="F97" s="44">
        <v>1</v>
      </c>
      <c r="G97" s="43" t="s">
        <v>239</v>
      </c>
      <c r="H97" s="44">
        <v>3</v>
      </c>
      <c r="I97" s="43" t="s">
        <v>239</v>
      </c>
      <c r="J97" s="44">
        <v>2</v>
      </c>
      <c r="K97" s="43" t="s">
        <v>239</v>
      </c>
    </row>
    <row r="98" spans="1:11">
      <c r="A98" s="38">
        <v>75</v>
      </c>
      <c r="B98" s="38" t="s">
        <v>252</v>
      </c>
      <c r="D98" s="44">
        <v>112</v>
      </c>
      <c r="E98" s="43">
        <v>0.8</v>
      </c>
      <c r="F98" s="44">
        <v>108</v>
      </c>
      <c r="G98" s="43">
        <v>0.4</v>
      </c>
      <c r="H98" s="44">
        <v>109</v>
      </c>
      <c r="I98" s="43">
        <v>0.3</v>
      </c>
      <c r="J98" s="44">
        <v>110</v>
      </c>
      <c r="K98" s="43">
        <v>0.4</v>
      </c>
    </row>
    <row r="99" spans="1:11">
      <c r="A99" s="38">
        <v>76</v>
      </c>
      <c r="B99" s="38" t="s">
        <v>251</v>
      </c>
      <c r="D99" s="44">
        <v>50</v>
      </c>
      <c r="E99" s="43">
        <v>0.4</v>
      </c>
      <c r="F99" s="44">
        <v>85</v>
      </c>
      <c r="G99" s="43">
        <v>0.3</v>
      </c>
      <c r="H99" s="44">
        <v>196</v>
      </c>
      <c r="I99" s="43">
        <v>0.5</v>
      </c>
      <c r="J99" s="44">
        <v>132</v>
      </c>
      <c r="K99" s="43">
        <v>0.5</v>
      </c>
    </row>
    <row r="100" spans="1:11">
      <c r="A100" s="38">
        <v>77</v>
      </c>
      <c r="B100" s="38" t="s">
        <v>250</v>
      </c>
      <c r="D100" s="44">
        <v>378</v>
      </c>
      <c r="E100" s="43">
        <v>2.8</v>
      </c>
      <c r="F100" s="44">
        <v>448</v>
      </c>
      <c r="G100" s="43">
        <v>1.7</v>
      </c>
      <c r="H100" s="44">
        <v>403</v>
      </c>
      <c r="I100" s="43">
        <v>1.1000000000000001</v>
      </c>
      <c r="J100" s="44">
        <v>403</v>
      </c>
      <c r="K100" s="43">
        <v>1.5</v>
      </c>
    </row>
    <row r="101" spans="1:11">
      <c r="A101" s="38">
        <v>78</v>
      </c>
      <c r="B101" s="38" t="s">
        <v>249</v>
      </c>
      <c r="D101" s="44">
        <v>3</v>
      </c>
      <c r="E101" s="43" t="s">
        <v>239</v>
      </c>
      <c r="F101" s="44">
        <v>3</v>
      </c>
      <c r="G101" s="43" t="s">
        <v>239</v>
      </c>
      <c r="H101" s="44">
        <v>18</v>
      </c>
      <c r="I101" s="43" t="s">
        <v>239</v>
      </c>
      <c r="J101" s="44">
        <v>11</v>
      </c>
      <c r="K101" s="43" t="s">
        <v>239</v>
      </c>
    </row>
    <row r="102" spans="1:11">
      <c r="A102" s="38">
        <v>79</v>
      </c>
      <c r="B102" s="38" t="s">
        <v>248</v>
      </c>
      <c r="D102" s="44">
        <v>21</v>
      </c>
      <c r="E102" s="43">
        <v>0.2</v>
      </c>
      <c r="F102" s="44">
        <v>31</v>
      </c>
      <c r="G102" s="43">
        <v>0.1</v>
      </c>
      <c r="H102" s="44">
        <v>117</v>
      </c>
      <c r="I102" s="43">
        <v>0.3</v>
      </c>
      <c r="J102" s="44">
        <v>72</v>
      </c>
      <c r="K102" s="43">
        <v>0.3</v>
      </c>
    </row>
    <row r="103" spans="1:11">
      <c r="A103" s="38">
        <v>80</v>
      </c>
      <c r="B103" s="38" t="s">
        <v>247</v>
      </c>
      <c r="D103" s="44">
        <v>36</v>
      </c>
      <c r="E103" s="43">
        <v>0.3</v>
      </c>
      <c r="F103" s="44">
        <v>96</v>
      </c>
      <c r="G103" s="43">
        <v>0.4</v>
      </c>
      <c r="H103" s="44">
        <v>233</v>
      </c>
      <c r="I103" s="43">
        <v>0.6</v>
      </c>
      <c r="J103" s="44">
        <v>148</v>
      </c>
      <c r="K103" s="43">
        <v>0.5</v>
      </c>
    </row>
    <row r="104" spans="1:11" s="40" customFormat="1">
      <c r="B104" s="40" t="s">
        <v>232</v>
      </c>
      <c r="D104" s="42">
        <v>1049</v>
      </c>
      <c r="E104" s="41">
        <v>7.9</v>
      </c>
      <c r="F104" s="42">
        <v>1636</v>
      </c>
      <c r="G104" s="41">
        <v>6.3</v>
      </c>
      <c r="H104" s="42">
        <v>2849</v>
      </c>
      <c r="I104" s="41">
        <v>7.8</v>
      </c>
      <c r="J104" s="42">
        <v>2081</v>
      </c>
      <c r="K104" s="41">
        <v>7.5</v>
      </c>
    </row>
    <row r="105" spans="1:11">
      <c r="A105" s="38" t="s">
        <v>246</v>
      </c>
      <c r="D105" s="44"/>
      <c r="E105" s="43"/>
      <c r="F105" s="44"/>
      <c r="G105" s="43"/>
      <c r="H105" s="44"/>
      <c r="I105" s="43"/>
      <c r="J105" s="44"/>
      <c r="K105" s="43"/>
    </row>
    <row r="106" spans="1:11">
      <c r="A106" s="38">
        <v>81</v>
      </c>
      <c r="B106" s="38" t="s">
        <v>245</v>
      </c>
      <c r="D106" s="44">
        <v>640</v>
      </c>
      <c r="E106" s="43">
        <v>4.8</v>
      </c>
      <c r="F106" s="44">
        <v>802</v>
      </c>
      <c r="G106" s="43">
        <v>3.1</v>
      </c>
      <c r="H106" s="44">
        <v>1530</v>
      </c>
      <c r="I106" s="43">
        <v>4.2</v>
      </c>
      <c r="J106" s="44">
        <v>1128</v>
      </c>
      <c r="K106" s="43">
        <v>4.0999999999999996</v>
      </c>
    </row>
    <row r="107" spans="1:11">
      <c r="A107" s="38">
        <v>82</v>
      </c>
      <c r="B107" s="38" t="s">
        <v>244</v>
      </c>
      <c r="D107" s="44">
        <v>25</v>
      </c>
      <c r="E107" s="43">
        <v>0.2</v>
      </c>
      <c r="F107" s="44">
        <v>29</v>
      </c>
      <c r="G107" s="43">
        <v>0.1</v>
      </c>
      <c r="H107" s="44">
        <v>43</v>
      </c>
      <c r="I107" s="43">
        <v>0.1</v>
      </c>
      <c r="J107" s="44">
        <v>35</v>
      </c>
      <c r="K107" s="43">
        <v>0.1</v>
      </c>
    </row>
    <row r="108" spans="1:11">
      <c r="A108" s="38">
        <v>83</v>
      </c>
      <c r="B108" s="38" t="s">
        <v>243</v>
      </c>
      <c r="D108" s="44">
        <v>384</v>
      </c>
      <c r="E108" s="43">
        <v>2.9</v>
      </c>
      <c r="F108" s="44">
        <v>638</v>
      </c>
      <c r="G108" s="43">
        <v>2.4</v>
      </c>
      <c r="H108" s="44">
        <v>940</v>
      </c>
      <c r="I108" s="43">
        <v>2.6</v>
      </c>
      <c r="J108" s="44">
        <v>716</v>
      </c>
      <c r="K108" s="43">
        <v>2.6</v>
      </c>
    </row>
    <row r="109" spans="1:11">
      <c r="A109" s="38">
        <v>84</v>
      </c>
      <c r="B109" s="38" t="s">
        <v>242</v>
      </c>
      <c r="D109" s="44">
        <v>20</v>
      </c>
      <c r="E109" s="43">
        <v>0.1</v>
      </c>
      <c r="F109" s="44">
        <v>32</v>
      </c>
      <c r="G109" s="43">
        <v>0.1</v>
      </c>
      <c r="H109" s="44">
        <v>40</v>
      </c>
      <c r="I109" s="43">
        <v>0.1</v>
      </c>
      <c r="J109" s="44">
        <v>33</v>
      </c>
      <c r="K109" s="43">
        <v>0.1</v>
      </c>
    </row>
    <row r="110" spans="1:11">
      <c r="A110" s="38">
        <v>85</v>
      </c>
      <c r="B110" s="38" t="s">
        <v>241</v>
      </c>
      <c r="D110" s="44">
        <v>170</v>
      </c>
      <c r="E110" s="43">
        <v>1.3</v>
      </c>
      <c r="F110" s="44">
        <v>534</v>
      </c>
      <c r="G110" s="43">
        <v>2</v>
      </c>
      <c r="H110" s="44">
        <v>884</v>
      </c>
      <c r="I110" s="43">
        <v>2.4</v>
      </c>
      <c r="J110" s="44">
        <v>602</v>
      </c>
      <c r="K110" s="43">
        <v>2.2000000000000002</v>
      </c>
    </row>
    <row r="111" spans="1:11">
      <c r="A111" s="38">
        <v>86</v>
      </c>
      <c r="B111" s="38" t="s">
        <v>240</v>
      </c>
      <c r="D111" s="44">
        <v>68</v>
      </c>
      <c r="E111" s="43">
        <v>0.5</v>
      </c>
      <c r="F111" s="44">
        <v>163</v>
      </c>
      <c r="G111" s="43">
        <v>0.6</v>
      </c>
      <c r="H111" s="44">
        <v>46</v>
      </c>
      <c r="I111" s="43">
        <v>0.1</v>
      </c>
      <c r="J111" s="44">
        <v>73</v>
      </c>
      <c r="K111" s="43">
        <v>0.3</v>
      </c>
    </row>
    <row r="112" spans="1:11">
      <c r="A112" s="38">
        <v>87</v>
      </c>
      <c r="B112" s="38" t="s">
        <v>238</v>
      </c>
      <c r="D112" s="44">
        <v>21</v>
      </c>
      <c r="E112" s="43">
        <v>0.2</v>
      </c>
      <c r="F112" s="44">
        <v>32</v>
      </c>
      <c r="G112" s="43">
        <v>0.1</v>
      </c>
      <c r="H112" s="44">
        <v>75</v>
      </c>
      <c r="I112" s="43">
        <v>0.2</v>
      </c>
      <c r="J112" s="44">
        <v>51</v>
      </c>
      <c r="K112" s="43">
        <v>0.2</v>
      </c>
    </row>
    <row r="113" spans="1:11">
      <c r="A113" s="38">
        <v>88</v>
      </c>
      <c r="B113" s="38" t="s">
        <v>237</v>
      </c>
      <c r="D113" s="44">
        <v>115</v>
      </c>
      <c r="E113" s="43">
        <v>0.9</v>
      </c>
      <c r="F113" s="44">
        <v>383</v>
      </c>
      <c r="G113" s="43">
        <v>1.5</v>
      </c>
      <c r="H113" s="44">
        <v>1096</v>
      </c>
      <c r="I113" s="43">
        <v>3</v>
      </c>
      <c r="J113" s="44">
        <v>668</v>
      </c>
      <c r="K113" s="43">
        <v>2.4</v>
      </c>
    </row>
    <row r="114" spans="1:11">
      <c r="A114" s="38">
        <v>89</v>
      </c>
      <c r="B114" s="38" t="s">
        <v>236</v>
      </c>
      <c r="D114" s="44">
        <v>39</v>
      </c>
      <c r="E114" s="43">
        <v>0.3</v>
      </c>
      <c r="F114" s="44">
        <v>78</v>
      </c>
      <c r="G114" s="43">
        <v>0.3</v>
      </c>
      <c r="H114" s="44">
        <v>95</v>
      </c>
      <c r="I114" s="43">
        <v>0.3</v>
      </c>
      <c r="J114" s="44">
        <v>74</v>
      </c>
      <c r="K114" s="43">
        <v>0.3</v>
      </c>
    </row>
    <row r="115" spans="1:11">
      <c r="A115" s="38">
        <v>90</v>
      </c>
      <c r="B115" s="38" t="s">
        <v>235</v>
      </c>
      <c r="D115" s="44">
        <v>9</v>
      </c>
      <c r="E115" s="43">
        <v>0.1</v>
      </c>
      <c r="F115" s="44">
        <v>35</v>
      </c>
      <c r="G115" s="43">
        <v>0.1</v>
      </c>
      <c r="H115" s="44">
        <v>160</v>
      </c>
      <c r="I115" s="43">
        <v>0.4</v>
      </c>
      <c r="J115" s="44">
        <v>92</v>
      </c>
      <c r="K115" s="43">
        <v>0.3</v>
      </c>
    </row>
    <row r="116" spans="1:11">
      <c r="A116" s="38">
        <v>91</v>
      </c>
      <c r="B116" s="38" t="s">
        <v>349</v>
      </c>
      <c r="D116" s="44">
        <v>9</v>
      </c>
      <c r="E116" s="43">
        <v>0.1</v>
      </c>
      <c r="F116" s="44">
        <v>8</v>
      </c>
      <c r="G116" s="43" t="s">
        <v>239</v>
      </c>
      <c r="H116" s="44">
        <v>32</v>
      </c>
      <c r="I116" s="43">
        <v>0.1</v>
      </c>
      <c r="J116" s="44">
        <v>21</v>
      </c>
      <c r="K116" s="43">
        <v>0.1</v>
      </c>
    </row>
    <row r="117" spans="1:11">
      <c r="A117" s="38">
        <v>92</v>
      </c>
      <c r="B117" s="38" t="s">
        <v>348</v>
      </c>
      <c r="D117" s="44">
        <v>46</v>
      </c>
      <c r="E117" s="43">
        <v>0.3</v>
      </c>
      <c r="F117" s="44">
        <v>85</v>
      </c>
      <c r="G117" s="43">
        <v>0.3</v>
      </c>
      <c r="H117" s="44">
        <v>228</v>
      </c>
      <c r="I117" s="43">
        <v>0.6</v>
      </c>
      <c r="J117" s="44">
        <v>147</v>
      </c>
      <c r="K117" s="43">
        <v>0.5</v>
      </c>
    </row>
    <row r="118" spans="1:11">
      <c r="A118" s="38">
        <v>93</v>
      </c>
      <c r="B118" s="38" t="s">
        <v>347</v>
      </c>
      <c r="D118" s="44">
        <v>518</v>
      </c>
      <c r="E118" s="43">
        <v>3.9</v>
      </c>
      <c r="F118" s="44">
        <v>628</v>
      </c>
      <c r="G118" s="43">
        <v>2.4</v>
      </c>
      <c r="H118" s="44">
        <v>720</v>
      </c>
      <c r="I118" s="43">
        <v>2</v>
      </c>
      <c r="J118" s="44">
        <v>642</v>
      </c>
      <c r="K118" s="43">
        <v>2.2999999999999998</v>
      </c>
    </row>
    <row r="119" spans="1:11">
      <c r="A119" s="38">
        <v>94</v>
      </c>
      <c r="B119" s="38" t="s">
        <v>346</v>
      </c>
      <c r="D119" s="44">
        <v>1</v>
      </c>
      <c r="E119" s="43" t="s">
        <v>239</v>
      </c>
      <c r="F119" s="44">
        <v>1</v>
      </c>
      <c r="G119" s="43" t="s">
        <v>239</v>
      </c>
      <c r="H119" s="44">
        <v>78</v>
      </c>
      <c r="I119" s="43">
        <v>0.2</v>
      </c>
      <c r="J119" s="44">
        <v>41</v>
      </c>
      <c r="K119" s="43">
        <v>0.1</v>
      </c>
    </row>
    <row r="120" spans="1:11" s="40" customFormat="1">
      <c r="B120" s="40" t="s">
        <v>232</v>
      </c>
      <c r="D120" s="42">
        <v>2065</v>
      </c>
      <c r="E120" s="41">
        <v>15.6</v>
      </c>
      <c r="F120" s="42">
        <v>3449</v>
      </c>
      <c r="G120" s="41">
        <v>13.2</v>
      </c>
      <c r="H120" s="42">
        <v>5967</v>
      </c>
      <c r="I120" s="41">
        <v>16.2</v>
      </c>
      <c r="J120" s="42">
        <v>4323</v>
      </c>
      <c r="K120" s="41">
        <v>15.6</v>
      </c>
    </row>
    <row r="121" spans="1:11" s="40" customFormat="1">
      <c r="B121" s="40" t="s">
        <v>231</v>
      </c>
      <c r="D121" s="42">
        <v>13275</v>
      </c>
      <c r="E121" s="41">
        <v>100</v>
      </c>
      <c r="F121" s="42">
        <v>26075</v>
      </c>
      <c r="G121" s="41">
        <v>100</v>
      </c>
      <c r="H121" s="42">
        <v>36728</v>
      </c>
      <c r="I121" s="41">
        <v>100</v>
      </c>
      <c r="J121" s="42">
        <v>27627</v>
      </c>
      <c r="K121" s="41">
        <v>100</v>
      </c>
    </row>
    <row r="122" spans="1:11" s="40" customFormat="1">
      <c r="B122" s="40" t="s">
        <v>230</v>
      </c>
      <c r="D122" s="111">
        <v>584000</v>
      </c>
      <c r="E122" s="111"/>
      <c r="F122" s="111">
        <v>330000</v>
      </c>
      <c r="G122" s="111"/>
      <c r="H122" s="111">
        <v>978000</v>
      </c>
      <c r="I122" s="111"/>
      <c r="J122" s="111">
        <v>1892000</v>
      </c>
      <c r="K122" s="111"/>
    </row>
    <row r="124" spans="1:11">
      <c r="A124" s="38" t="s">
        <v>229</v>
      </c>
      <c r="B124" s="38" t="s">
        <v>345</v>
      </c>
    </row>
    <row r="126" spans="1:11">
      <c r="B126" s="38" t="s">
        <v>344</v>
      </c>
    </row>
    <row r="128" spans="1:11">
      <c r="A128" s="38" t="s">
        <v>215</v>
      </c>
      <c r="B128" s="38" t="s">
        <v>343</v>
      </c>
    </row>
  </sheetData>
  <mergeCells count="9">
    <mergeCell ref="D122:E122"/>
    <mergeCell ref="F122:G122"/>
    <mergeCell ref="H122:I122"/>
    <mergeCell ref="J122:K122"/>
    <mergeCell ref="D4:K4"/>
    <mergeCell ref="D5:E5"/>
    <mergeCell ref="F5:G5"/>
    <mergeCell ref="H5:I5"/>
    <mergeCell ref="J5:K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B212F-1FBA-7949-94BF-59C421B6CE0E}">
  <dimension ref="A1:AK193"/>
  <sheetViews>
    <sheetView zoomScaleNormal="100" zoomScaleSheetLayoutView="75" workbookViewId="0">
      <selection activeCell="K29" sqref="K29"/>
    </sheetView>
  </sheetViews>
  <sheetFormatPr baseColWidth="10" defaultColWidth="9" defaultRowHeight="12"/>
  <cols>
    <col min="1" max="2" width="9" style="52"/>
    <col min="3" max="3" width="16.6640625" style="60" customWidth="1"/>
    <col min="4" max="4" width="17.1640625" style="60" customWidth="1"/>
    <col min="5" max="7" width="16.6640625" style="60" customWidth="1"/>
    <col min="8" max="13" width="9" style="60"/>
    <col min="14" max="37" width="13.6640625" style="60" customWidth="1"/>
    <col min="38" max="16384" width="9" style="52"/>
  </cols>
  <sheetData>
    <row r="1" spans="1:37" ht="13">
      <c r="A1" s="49" t="s">
        <v>363</v>
      </c>
      <c r="B1" s="50"/>
      <c r="C1" s="51"/>
      <c r="D1" s="51"/>
      <c r="E1" s="51"/>
      <c r="F1" s="51"/>
      <c r="G1" s="51"/>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row>
    <row r="2" spans="1:37" ht="13">
      <c r="A2" s="49" t="s">
        <v>364</v>
      </c>
      <c r="B2" s="50"/>
      <c r="C2" s="51"/>
      <c r="D2" s="51"/>
      <c r="E2" s="51"/>
      <c r="F2" s="51"/>
      <c r="G2" s="51"/>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row>
    <row r="3" spans="1:37">
      <c r="A3" s="49"/>
      <c r="B3" s="50"/>
      <c r="C3" s="51"/>
      <c r="D3" s="51"/>
      <c r="E3" s="51"/>
      <c r="F3" s="51"/>
      <c r="G3" s="51"/>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row>
    <row r="4" spans="1:37">
      <c r="C4" s="51"/>
      <c r="D4" s="51"/>
      <c r="E4" s="51"/>
      <c r="F4" s="51"/>
      <c r="G4" s="51"/>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row>
    <row r="5" spans="1:37" ht="48" customHeight="1">
      <c r="A5" s="112" t="s">
        <v>365</v>
      </c>
      <c r="B5" s="113"/>
      <c r="C5" s="53" t="s">
        <v>366</v>
      </c>
      <c r="D5" s="53" t="s">
        <v>367</v>
      </c>
      <c r="E5" s="53" t="s">
        <v>368</v>
      </c>
      <c r="F5" s="53" t="s">
        <v>369</v>
      </c>
      <c r="G5" s="54" t="s">
        <v>370</v>
      </c>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row>
    <row r="6" spans="1:37" s="56" customFormat="1" ht="30" customHeight="1">
      <c r="A6" s="55" t="s">
        <v>371</v>
      </c>
      <c r="B6" s="55" t="s">
        <v>372</v>
      </c>
      <c r="C6" s="54" t="s">
        <v>373</v>
      </c>
      <c r="D6" s="54" t="s">
        <v>373</v>
      </c>
      <c r="E6" s="54" t="s">
        <v>373</v>
      </c>
      <c r="F6" s="54" t="s">
        <v>373</v>
      </c>
      <c r="G6" s="54" t="s">
        <v>373</v>
      </c>
    </row>
    <row r="7" spans="1:37" s="56" customFormat="1">
      <c r="A7" s="57">
        <v>1985</v>
      </c>
      <c r="B7" s="58"/>
      <c r="C7" s="59">
        <v>36.6</v>
      </c>
      <c r="D7" s="59">
        <v>2.8</v>
      </c>
      <c r="E7" s="59">
        <v>51.9</v>
      </c>
      <c r="F7" s="59">
        <v>8.6</v>
      </c>
      <c r="G7" s="59">
        <v>100</v>
      </c>
    </row>
    <row r="8" spans="1:37" s="56" customFormat="1">
      <c r="A8" s="57">
        <v>1986</v>
      </c>
      <c r="B8" s="58"/>
      <c r="C8" s="59">
        <v>36.200000000000003</v>
      </c>
      <c r="D8" s="59">
        <v>3.9</v>
      </c>
      <c r="E8" s="59">
        <v>51.9</v>
      </c>
      <c r="F8" s="59">
        <v>8.1</v>
      </c>
      <c r="G8" s="59">
        <v>100</v>
      </c>
    </row>
    <row r="9" spans="1:37" s="56" customFormat="1">
      <c r="A9" s="57">
        <v>1987</v>
      </c>
      <c r="B9" s="58"/>
      <c r="C9" s="59">
        <v>36.4</v>
      </c>
      <c r="D9" s="59">
        <v>4.4000000000000004</v>
      </c>
      <c r="E9" s="59">
        <v>51.6</v>
      </c>
      <c r="F9" s="59">
        <v>7.7</v>
      </c>
      <c r="G9" s="59">
        <v>100</v>
      </c>
    </row>
    <row r="10" spans="1:37" s="56" customFormat="1">
      <c r="A10" s="57">
        <v>1988</v>
      </c>
      <c r="B10" s="58"/>
      <c r="C10" s="59">
        <v>36</v>
      </c>
      <c r="D10" s="59">
        <v>5.2</v>
      </c>
      <c r="E10" s="59">
        <v>52.2</v>
      </c>
      <c r="F10" s="59">
        <v>6.6</v>
      </c>
      <c r="G10" s="59">
        <v>100</v>
      </c>
    </row>
    <row r="11" spans="1:37" s="56" customFormat="1">
      <c r="A11" s="57">
        <v>1989</v>
      </c>
      <c r="B11" s="58"/>
      <c r="C11" s="59">
        <v>36.299999999999997</v>
      </c>
      <c r="D11" s="59">
        <v>5.7</v>
      </c>
      <c r="E11" s="59">
        <v>50.9</v>
      </c>
      <c r="F11" s="59">
        <v>7</v>
      </c>
      <c r="G11" s="59">
        <v>100</v>
      </c>
    </row>
    <row r="12" spans="1:37" s="56" customFormat="1">
      <c r="A12" s="57">
        <v>1990</v>
      </c>
      <c r="B12" s="58"/>
      <c r="C12" s="59">
        <v>37.1</v>
      </c>
      <c r="D12" s="59">
        <v>6.5</v>
      </c>
      <c r="E12" s="59">
        <v>51</v>
      </c>
      <c r="F12" s="59">
        <v>5.4</v>
      </c>
      <c r="G12" s="59">
        <v>100</v>
      </c>
    </row>
    <row r="13" spans="1:37" s="56" customFormat="1">
      <c r="A13" s="57">
        <v>1991</v>
      </c>
      <c r="B13" s="58"/>
      <c r="C13" s="59">
        <v>37.200000000000003</v>
      </c>
      <c r="D13" s="59">
        <v>7.3</v>
      </c>
      <c r="E13" s="59">
        <v>50.8</v>
      </c>
      <c r="F13" s="59">
        <v>4.5999999999999996</v>
      </c>
      <c r="G13" s="59">
        <v>100</v>
      </c>
    </row>
    <row r="14" spans="1:37" s="56" customFormat="1">
      <c r="A14" s="57">
        <v>1992</v>
      </c>
      <c r="B14" s="58"/>
      <c r="C14" s="59">
        <v>38.299999999999997</v>
      </c>
      <c r="D14" s="59">
        <v>7.8</v>
      </c>
      <c r="E14" s="59">
        <v>49.8</v>
      </c>
      <c r="F14" s="59">
        <v>4.2</v>
      </c>
      <c r="G14" s="59">
        <v>100</v>
      </c>
    </row>
    <row r="15" spans="1:37" s="56" customFormat="1">
      <c r="A15" s="57">
        <v>1993</v>
      </c>
      <c r="B15" s="58"/>
      <c r="C15" s="59">
        <v>37.6</v>
      </c>
      <c r="D15" s="59">
        <v>8.6999999999999993</v>
      </c>
      <c r="E15" s="59">
        <v>49.8</v>
      </c>
      <c r="F15" s="59">
        <v>3.9</v>
      </c>
      <c r="G15" s="59">
        <v>100</v>
      </c>
    </row>
    <row r="16" spans="1:37" s="56" customFormat="1">
      <c r="A16" s="57">
        <v>1994</v>
      </c>
      <c r="B16" s="58"/>
      <c r="C16" s="59">
        <v>37</v>
      </c>
      <c r="D16" s="59">
        <v>10</v>
      </c>
      <c r="E16" s="59">
        <v>49.6</v>
      </c>
      <c r="F16" s="59">
        <v>3.4</v>
      </c>
      <c r="G16" s="59">
        <v>100</v>
      </c>
    </row>
    <row r="17" spans="1:7" s="56" customFormat="1">
      <c r="A17" s="57">
        <v>1995</v>
      </c>
      <c r="B17" s="58"/>
      <c r="C17" s="59">
        <v>36.9</v>
      </c>
      <c r="D17" s="59">
        <v>10.5</v>
      </c>
      <c r="E17" s="59">
        <v>49.6</v>
      </c>
      <c r="F17" s="59">
        <v>3.1</v>
      </c>
      <c r="G17" s="59">
        <v>100</v>
      </c>
    </row>
    <row r="18" spans="1:7" s="56" customFormat="1">
      <c r="A18" s="57">
        <v>1996</v>
      </c>
      <c r="B18" s="58"/>
      <c r="C18" s="59">
        <v>35.799999999999997</v>
      </c>
      <c r="D18" s="59">
        <v>10.4</v>
      </c>
      <c r="E18" s="59">
        <v>51.1</v>
      </c>
      <c r="F18" s="59">
        <v>2.7</v>
      </c>
      <c r="G18" s="59">
        <v>100</v>
      </c>
    </row>
    <row r="19" spans="1:7" s="56" customFormat="1">
      <c r="A19" s="57">
        <v>1997</v>
      </c>
      <c r="B19" s="58"/>
      <c r="C19" s="59">
        <v>34.5</v>
      </c>
      <c r="D19" s="59">
        <v>10.7</v>
      </c>
      <c r="E19" s="59">
        <v>52.6</v>
      </c>
      <c r="F19" s="59">
        <v>2.2000000000000002</v>
      </c>
      <c r="G19" s="59">
        <v>100</v>
      </c>
    </row>
    <row r="20" spans="1:7" s="56" customFormat="1">
      <c r="A20" s="57">
        <v>1998</v>
      </c>
      <c r="B20" s="58"/>
      <c r="C20" s="59">
        <v>34.799999999999997</v>
      </c>
      <c r="D20" s="59">
        <v>12.2</v>
      </c>
      <c r="E20" s="59">
        <v>50.7</v>
      </c>
      <c r="F20" s="59">
        <v>2.2999999999999998</v>
      </c>
      <c r="G20" s="59">
        <v>100</v>
      </c>
    </row>
    <row r="21" spans="1:7" s="56" customFormat="1">
      <c r="A21" s="57">
        <v>1999</v>
      </c>
      <c r="B21" s="58"/>
      <c r="C21" s="59">
        <v>33.9</v>
      </c>
      <c r="D21" s="59">
        <v>13.7</v>
      </c>
      <c r="E21" s="59">
        <v>50.5</v>
      </c>
      <c r="F21" s="59">
        <v>1.9</v>
      </c>
      <c r="G21" s="59">
        <v>100</v>
      </c>
    </row>
    <row r="22" spans="1:7" s="56" customFormat="1">
      <c r="A22" s="57">
        <v>2000</v>
      </c>
      <c r="B22" s="58"/>
      <c r="C22" s="59">
        <v>32.1</v>
      </c>
      <c r="D22" s="59">
        <v>15.5</v>
      </c>
      <c r="E22" s="59">
        <v>50.7</v>
      </c>
      <c r="F22" s="59">
        <v>1.7</v>
      </c>
      <c r="G22" s="59">
        <v>100</v>
      </c>
    </row>
    <row r="23" spans="1:7" s="56" customFormat="1">
      <c r="A23" s="57">
        <v>2001</v>
      </c>
      <c r="B23" s="58"/>
      <c r="C23" s="59">
        <v>29.9</v>
      </c>
      <c r="D23" s="59">
        <v>17.600000000000001</v>
      </c>
      <c r="E23" s="59">
        <v>51.2</v>
      </c>
      <c r="F23" s="59">
        <v>1.4</v>
      </c>
      <c r="G23" s="59">
        <v>100</v>
      </c>
    </row>
    <row r="24" spans="1:7" s="56" customFormat="1">
      <c r="A24" s="57">
        <v>2002</v>
      </c>
      <c r="B24" s="58"/>
      <c r="C24" s="59">
        <v>30.3</v>
      </c>
      <c r="D24" s="59">
        <v>17.100000000000001</v>
      </c>
      <c r="E24" s="59">
        <v>51.4</v>
      </c>
      <c r="F24" s="59">
        <v>1.3</v>
      </c>
      <c r="G24" s="59">
        <v>100</v>
      </c>
    </row>
    <row r="25" spans="1:7" s="56" customFormat="1">
      <c r="A25" s="57">
        <v>2003</v>
      </c>
      <c r="B25" s="58"/>
      <c r="C25" s="59">
        <v>30.4</v>
      </c>
      <c r="D25" s="59">
        <v>17.2</v>
      </c>
      <c r="E25" s="59">
        <v>51.4</v>
      </c>
      <c r="F25" s="59">
        <v>1</v>
      </c>
      <c r="G25" s="59">
        <v>100</v>
      </c>
    </row>
    <row r="26" spans="1:7" s="56" customFormat="1">
      <c r="A26" s="57">
        <v>2004</v>
      </c>
      <c r="B26" s="58"/>
      <c r="C26" s="59">
        <v>30.1</v>
      </c>
      <c r="D26" s="59">
        <v>16.899999999999999</v>
      </c>
      <c r="E26" s="59">
        <v>52</v>
      </c>
      <c r="F26" s="59">
        <v>1</v>
      </c>
      <c r="G26" s="59">
        <v>100</v>
      </c>
    </row>
    <row r="27" spans="1:7" s="56" customFormat="1">
      <c r="A27" s="57">
        <v>2005</v>
      </c>
      <c r="B27" s="58"/>
      <c r="C27" s="59">
        <v>30</v>
      </c>
      <c r="D27" s="59">
        <v>16.5</v>
      </c>
      <c r="E27" s="59">
        <v>52.5</v>
      </c>
      <c r="F27" s="59">
        <v>0.9</v>
      </c>
      <c r="G27" s="59">
        <v>100</v>
      </c>
    </row>
    <row r="28" spans="1:7" s="56" customFormat="1">
      <c r="A28" s="57">
        <v>2006</v>
      </c>
      <c r="B28" s="58"/>
      <c r="C28" s="59">
        <v>30.4</v>
      </c>
      <c r="D28" s="59">
        <v>16.3</v>
      </c>
      <c r="E28" s="59">
        <v>52.4</v>
      </c>
      <c r="F28" s="59">
        <v>0.8</v>
      </c>
      <c r="G28" s="59">
        <v>100</v>
      </c>
    </row>
    <row r="29" spans="1:7" s="56" customFormat="1">
      <c r="A29" s="57">
        <v>2007</v>
      </c>
      <c r="B29" s="58"/>
      <c r="C29" s="59">
        <v>30.4</v>
      </c>
      <c r="D29" s="59">
        <v>16.5</v>
      </c>
      <c r="E29" s="59">
        <v>52.4</v>
      </c>
      <c r="F29" s="59">
        <v>0.8</v>
      </c>
      <c r="G29" s="59">
        <v>100</v>
      </c>
    </row>
    <row r="30" spans="1:7" s="56" customFormat="1">
      <c r="A30" s="57">
        <v>2008</v>
      </c>
      <c r="B30" s="58"/>
      <c r="C30" s="59">
        <v>29.8</v>
      </c>
      <c r="D30" s="59">
        <v>16.5</v>
      </c>
      <c r="E30" s="59">
        <v>52.9</v>
      </c>
      <c r="F30" s="59">
        <v>0.7</v>
      </c>
      <c r="G30" s="59">
        <v>100</v>
      </c>
    </row>
    <row r="31" spans="1:7" s="56" customFormat="1">
      <c r="A31" s="57">
        <v>2009</v>
      </c>
      <c r="B31" s="58"/>
      <c r="C31" s="59">
        <v>29.9</v>
      </c>
      <c r="D31" s="59">
        <v>16.399999999999999</v>
      </c>
      <c r="E31" s="59">
        <v>52.9</v>
      </c>
      <c r="F31" s="59">
        <v>0.8</v>
      </c>
      <c r="G31" s="59">
        <v>100</v>
      </c>
    </row>
    <row r="32" spans="1:7" s="56" customFormat="1">
      <c r="A32" s="57">
        <v>2010</v>
      </c>
      <c r="B32" s="58"/>
      <c r="C32" s="59">
        <v>30.1</v>
      </c>
      <c r="D32" s="59">
        <v>16.3</v>
      </c>
      <c r="E32" s="59">
        <v>52.8</v>
      </c>
      <c r="F32" s="59">
        <v>0.8</v>
      </c>
      <c r="G32" s="59">
        <v>100</v>
      </c>
    </row>
    <row r="33" spans="1:7" s="56" customFormat="1">
      <c r="A33" s="57">
        <v>2011</v>
      </c>
      <c r="B33" s="58"/>
      <c r="C33" s="59">
        <v>30</v>
      </c>
      <c r="D33" s="59">
        <v>15.8</v>
      </c>
      <c r="E33" s="59">
        <v>53.4</v>
      </c>
      <c r="F33" s="59">
        <v>0.8</v>
      </c>
      <c r="G33" s="59">
        <v>100</v>
      </c>
    </row>
    <row r="34" spans="1:7" s="56" customFormat="1">
      <c r="A34" s="57">
        <v>2012</v>
      </c>
      <c r="B34" s="58"/>
      <c r="C34" s="59">
        <v>30.6</v>
      </c>
      <c r="D34" s="59">
        <v>15.6</v>
      </c>
      <c r="E34" s="59">
        <v>53.1</v>
      </c>
      <c r="F34" s="59">
        <v>0.7</v>
      </c>
      <c r="G34" s="59">
        <v>100</v>
      </c>
    </row>
    <row r="35" spans="1:7" s="56" customFormat="1">
      <c r="A35" s="57">
        <v>2013</v>
      </c>
      <c r="B35" s="58"/>
      <c r="C35" s="59">
        <v>30.5</v>
      </c>
      <c r="D35" s="59">
        <v>15.4</v>
      </c>
      <c r="E35" s="59">
        <v>53.4</v>
      </c>
      <c r="F35" s="59">
        <v>0.7</v>
      </c>
      <c r="G35" s="59">
        <v>100</v>
      </c>
    </row>
    <row r="36" spans="1:7" s="56" customFormat="1">
      <c r="A36" s="57">
        <v>2014</v>
      </c>
      <c r="B36" s="58"/>
      <c r="C36" s="59">
        <v>30.5</v>
      </c>
      <c r="D36" s="59">
        <v>15.4</v>
      </c>
      <c r="E36" s="59">
        <v>53.4</v>
      </c>
      <c r="F36" s="59">
        <v>0.7</v>
      </c>
      <c r="G36" s="59">
        <v>100</v>
      </c>
    </row>
    <row r="37" spans="1:7" s="56" customFormat="1">
      <c r="A37" s="57">
        <v>2015</v>
      </c>
      <c r="B37" s="58"/>
      <c r="C37" s="59">
        <v>30.7</v>
      </c>
      <c r="D37" s="59">
        <v>15.2</v>
      </c>
      <c r="E37" s="59">
        <v>53.5</v>
      </c>
      <c r="F37" s="59">
        <v>0.6</v>
      </c>
      <c r="G37" s="59">
        <v>100</v>
      </c>
    </row>
    <row r="38" spans="1:7" s="56" customFormat="1">
      <c r="A38" s="57">
        <v>2016</v>
      </c>
      <c r="B38" s="58"/>
      <c r="C38" s="59">
        <v>30.6</v>
      </c>
      <c r="D38" s="59">
        <v>15</v>
      </c>
      <c r="E38" s="59">
        <v>53.7</v>
      </c>
      <c r="F38" s="59">
        <v>0.7</v>
      </c>
      <c r="G38" s="59">
        <v>100</v>
      </c>
    </row>
    <row r="39" spans="1:7" s="56" customFormat="1">
      <c r="A39" s="57">
        <v>2017</v>
      </c>
      <c r="B39" s="58"/>
      <c r="C39" s="59">
        <v>30.5</v>
      </c>
      <c r="D39" s="59">
        <v>14.9</v>
      </c>
      <c r="E39" s="59">
        <v>53.7</v>
      </c>
      <c r="F39" s="59">
        <v>0.9</v>
      </c>
      <c r="G39" s="59">
        <v>100</v>
      </c>
    </row>
    <row r="40" spans="1:7" s="56" customFormat="1">
      <c r="A40" s="57">
        <v>2018</v>
      </c>
      <c r="B40" s="58"/>
      <c r="C40" s="59">
        <v>30.5</v>
      </c>
      <c r="D40" s="59">
        <v>15</v>
      </c>
      <c r="E40" s="59">
        <v>53.8</v>
      </c>
      <c r="F40" s="59">
        <v>0.7</v>
      </c>
      <c r="G40" s="59">
        <v>100</v>
      </c>
    </row>
    <row r="41" spans="1:7" s="56" customFormat="1">
      <c r="A41" s="57">
        <v>2019</v>
      </c>
      <c r="B41" s="58"/>
      <c r="C41" s="59">
        <v>30.4</v>
      </c>
      <c r="D41" s="59">
        <v>15</v>
      </c>
      <c r="E41" s="59">
        <v>53.8</v>
      </c>
      <c r="F41" s="59">
        <v>0.8</v>
      </c>
      <c r="G41" s="59">
        <v>100</v>
      </c>
    </row>
    <row r="42" spans="1:7" s="56" customFormat="1">
      <c r="A42" s="57">
        <v>2020</v>
      </c>
      <c r="B42" s="58"/>
      <c r="C42" s="59">
        <v>30.2</v>
      </c>
      <c r="D42" s="59">
        <v>15.1</v>
      </c>
      <c r="E42" s="59">
        <v>54</v>
      </c>
      <c r="F42" s="59">
        <v>0.8</v>
      </c>
      <c r="G42" s="59">
        <v>100</v>
      </c>
    </row>
    <row r="43" spans="1:7" s="56" customFormat="1">
      <c r="A43" s="57">
        <v>2021</v>
      </c>
      <c r="B43" s="58"/>
      <c r="C43" s="59">
        <v>30.6</v>
      </c>
      <c r="D43" s="59">
        <v>15.4</v>
      </c>
      <c r="E43" s="59">
        <v>53.4</v>
      </c>
      <c r="F43" s="59">
        <v>0.6</v>
      </c>
      <c r="G43" s="59">
        <v>100</v>
      </c>
    </row>
    <row r="44" spans="1:7" s="56" customFormat="1">
      <c r="A44" s="57">
        <v>1985</v>
      </c>
      <c r="B44" s="57">
        <v>1</v>
      </c>
      <c r="C44" s="59">
        <v>37.200000000000003</v>
      </c>
      <c r="D44" s="59">
        <v>2.6</v>
      </c>
      <c r="E44" s="59">
        <v>51.5</v>
      </c>
      <c r="F44" s="59">
        <v>8.6999999999999993</v>
      </c>
      <c r="G44" s="59">
        <v>100</v>
      </c>
    </row>
    <row r="45" spans="1:7" s="51" customFormat="1" ht="12" customHeight="1">
      <c r="A45" s="57">
        <v>1985</v>
      </c>
      <c r="B45" s="57">
        <v>2</v>
      </c>
      <c r="C45" s="59">
        <v>36.4</v>
      </c>
      <c r="D45" s="59">
        <v>2.7</v>
      </c>
      <c r="E45" s="59">
        <v>52.3</v>
      </c>
      <c r="F45" s="59">
        <v>8.6</v>
      </c>
      <c r="G45" s="59">
        <v>100</v>
      </c>
    </row>
    <row r="46" spans="1:7" s="51" customFormat="1" ht="12" customHeight="1">
      <c r="A46" s="57">
        <v>1985</v>
      </c>
      <c r="B46" s="57">
        <v>3</v>
      </c>
      <c r="C46" s="59">
        <v>36.700000000000003</v>
      </c>
      <c r="D46" s="59">
        <v>3</v>
      </c>
      <c r="E46" s="59">
        <v>51.4</v>
      </c>
      <c r="F46" s="59">
        <v>8.9</v>
      </c>
      <c r="G46" s="59">
        <v>100</v>
      </c>
    </row>
    <row r="47" spans="1:7" s="51" customFormat="1" ht="12" customHeight="1">
      <c r="A47" s="57">
        <v>1985</v>
      </c>
      <c r="B47" s="57">
        <v>4</v>
      </c>
      <c r="C47" s="59">
        <v>36.200000000000003</v>
      </c>
      <c r="D47" s="59">
        <v>3.1</v>
      </c>
      <c r="E47" s="59">
        <v>52.5</v>
      </c>
      <c r="F47" s="59">
        <v>8.1999999999999993</v>
      </c>
      <c r="G47" s="59">
        <v>100</v>
      </c>
    </row>
    <row r="48" spans="1:7" s="51" customFormat="1" ht="12" customHeight="1">
      <c r="A48" s="57">
        <v>1986</v>
      </c>
      <c r="B48" s="57">
        <v>1</v>
      </c>
      <c r="C48" s="59">
        <v>35.6</v>
      </c>
      <c r="D48" s="59">
        <v>3.3</v>
      </c>
      <c r="E48" s="59">
        <v>53.1</v>
      </c>
      <c r="F48" s="59">
        <v>8</v>
      </c>
      <c r="G48" s="59">
        <v>100</v>
      </c>
    </row>
    <row r="49" spans="1:7" s="51" customFormat="1" ht="12" customHeight="1">
      <c r="A49" s="57">
        <v>1986</v>
      </c>
      <c r="B49" s="57">
        <v>2</v>
      </c>
      <c r="C49" s="59">
        <v>35.700000000000003</v>
      </c>
      <c r="D49" s="59">
        <v>3.8</v>
      </c>
      <c r="E49" s="59">
        <v>52.3</v>
      </c>
      <c r="F49" s="59">
        <v>8.1999999999999993</v>
      </c>
      <c r="G49" s="59">
        <v>100</v>
      </c>
    </row>
    <row r="50" spans="1:7" s="51" customFormat="1" ht="12" customHeight="1">
      <c r="A50" s="57">
        <v>1986</v>
      </c>
      <c r="B50" s="57">
        <v>3</v>
      </c>
      <c r="C50" s="59">
        <v>36.799999999999997</v>
      </c>
      <c r="D50" s="59">
        <v>4.2</v>
      </c>
      <c r="E50" s="59">
        <v>51</v>
      </c>
      <c r="F50" s="59">
        <v>8</v>
      </c>
      <c r="G50" s="59">
        <v>100</v>
      </c>
    </row>
    <row r="51" spans="1:7" s="51" customFormat="1" ht="12" customHeight="1">
      <c r="A51" s="57">
        <v>1986</v>
      </c>
      <c r="B51" s="57">
        <v>4</v>
      </c>
      <c r="C51" s="59">
        <v>36.5</v>
      </c>
      <c r="D51" s="59">
        <v>4.3</v>
      </c>
      <c r="E51" s="59">
        <v>51.1</v>
      </c>
      <c r="F51" s="59">
        <v>8</v>
      </c>
      <c r="G51" s="59">
        <v>100</v>
      </c>
    </row>
    <row r="52" spans="1:7" s="51" customFormat="1" ht="12" customHeight="1">
      <c r="A52" s="57">
        <v>1987</v>
      </c>
      <c r="B52" s="57">
        <v>1</v>
      </c>
      <c r="C52" s="59">
        <v>36.4</v>
      </c>
      <c r="D52" s="59">
        <v>4.3</v>
      </c>
      <c r="E52" s="59">
        <v>51.1</v>
      </c>
      <c r="F52" s="59">
        <v>8.1999999999999993</v>
      </c>
      <c r="G52" s="59">
        <v>100</v>
      </c>
    </row>
    <row r="53" spans="1:7" s="51" customFormat="1" ht="12" customHeight="1">
      <c r="A53" s="57">
        <v>1987</v>
      </c>
      <c r="B53" s="57">
        <v>2</v>
      </c>
      <c r="C53" s="59">
        <v>36.200000000000003</v>
      </c>
      <c r="D53" s="59">
        <v>4.4000000000000004</v>
      </c>
      <c r="E53" s="59">
        <v>51.7</v>
      </c>
      <c r="F53" s="59">
        <v>7.7</v>
      </c>
      <c r="G53" s="59">
        <v>100</v>
      </c>
    </row>
    <row r="54" spans="1:7" s="51" customFormat="1" ht="12" customHeight="1">
      <c r="A54" s="57">
        <v>1987</v>
      </c>
      <c r="B54" s="57">
        <v>3</v>
      </c>
      <c r="C54" s="59">
        <v>36.5</v>
      </c>
      <c r="D54" s="59">
        <v>4.4000000000000004</v>
      </c>
      <c r="E54" s="59">
        <v>51.5</v>
      </c>
      <c r="F54" s="59">
        <v>7.6</v>
      </c>
      <c r="G54" s="59">
        <v>100</v>
      </c>
    </row>
    <row r="55" spans="1:7" s="51" customFormat="1" ht="12" customHeight="1">
      <c r="A55" s="57">
        <v>1987</v>
      </c>
      <c r="B55" s="57">
        <v>4</v>
      </c>
      <c r="C55" s="59">
        <v>36.299999999999997</v>
      </c>
      <c r="D55" s="59">
        <v>4.3</v>
      </c>
      <c r="E55" s="59">
        <v>52.1</v>
      </c>
      <c r="F55" s="59">
        <v>7.3</v>
      </c>
      <c r="G55" s="59">
        <v>100</v>
      </c>
    </row>
    <row r="56" spans="1:7" s="51" customFormat="1" ht="12" customHeight="1">
      <c r="A56" s="57">
        <v>1988</v>
      </c>
      <c r="B56" s="57">
        <v>1</v>
      </c>
      <c r="C56" s="59">
        <v>36.200000000000003</v>
      </c>
      <c r="D56" s="59">
        <v>5.0999999999999996</v>
      </c>
      <c r="E56" s="59">
        <v>51.9</v>
      </c>
      <c r="F56" s="59">
        <v>6.8</v>
      </c>
      <c r="G56" s="59">
        <v>100</v>
      </c>
    </row>
    <row r="57" spans="1:7" s="51" customFormat="1" ht="12" customHeight="1">
      <c r="A57" s="57">
        <v>1988</v>
      </c>
      <c r="B57" s="57">
        <v>2</v>
      </c>
      <c r="C57" s="59">
        <v>36.1</v>
      </c>
      <c r="D57" s="59">
        <v>5.3</v>
      </c>
      <c r="E57" s="59">
        <v>52.3</v>
      </c>
      <c r="F57" s="59">
        <v>6.3</v>
      </c>
      <c r="G57" s="59">
        <v>100</v>
      </c>
    </row>
    <row r="58" spans="1:7" s="51" customFormat="1" ht="12" customHeight="1">
      <c r="A58" s="57">
        <v>1988</v>
      </c>
      <c r="B58" s="57">
        <v>3</v>
      </c>
      <c r="C58" s="59">
        <v>36.200000000000003</v>
      </c>
      <c r="D58" s="59">
        <v>5.3</v>
      </c>
      <c r="E58" s="59">
        <v>52.3</v>
      </c>
      <c r="F58" s="59">
        <v>6.3</v>
      </c>
      <c r="G58" s="59">
        <v>100</v>
      </c>
    </row>
    <row r="59" spans="1:7" s="51" customFormat="1" ht="12" customHeight="1">
      <c r="A59" s="57">
        <v>1988</v>
      </c>
      <c r="B59" s="57">
        <v>4</v>
      </c>
      <c r="C59" s="59">
        <v>35.700000000000003</v>
      </c>
      <c r="D59" s="59">
        <v>5.0999999999999996</v>
      </c>
      <c r="E59" s="59">
        <v>52.2</v>
      </c>
      <c r="F59" s="59">
        <v>6.9</v>
      </c>
      <c r="G59" s="59">
        <v>100</v>
      </c>
    </row>
    <row r="60" spans="1:7" s="51" customFormat="1" ht="12" customHeight="1">
      <c r="A60" s="57">
        <v>1989</v>
      </c>
      <c r="B60" s="57">
        <v>1</v>
      </c>
      <c r="C60" s="59">
        <v>35.799999999999997</v>
      </c>
      <c r="D60" s="59">
        <v>5.3</v>
      </c>
      <c r="E60" s="59">
        <v>51.3</v>
      </c>
      <c r="F60" s="59">
        <v>7.5</v>
      </c>
      <c r="G60" s="59">
        <v>100</v>
      </c>
    </row>
    <row r="61" spans="1:7" s="51" customFormat="1" ht="12" customHeight="1">
      <c r="A61" s="57">
        <v>1989</v>
      </c>
      <c r="B61" s="57">
        <v>2</v>
      </c>
      <c r="C61" s="59">
        <v>35.799999999999997</v>
      </c>
      <c r="D61" s="59">
        <v>5.6</v>
      </c>
      <c r="E61" s="59">
        <v>50.9</v>
      </c>
      <c r="F61" s="59">
        <v>7.7</v>
      </c>
      <c r="G61" s="59">
        <v>100</v>
      </c>
    </row>
    <row r="62" spans="1:7" s="51" customFormat="1" ht="12" customHeight="1">
      <c r="A62" s="57">
        <v>1989</v>
      </c>
      <c r="B62" s="57">
        <v>3</v>
      </c>
      <c r="C62" s="59">
        <v>36.700000000000003</v>
      </c>
      <c r="D62" s="59">
        <v>5.9</v>
      </c>
      <c r="E62" s="59">
        <v>50.6</v>
      </c>
      <c r="F62" s="59">
        <v>6.8</v>
      </c>
      <c r="G62" s="59">
        <v>100</v>
      </c>
    </row>
    <row r="63" spans="1:7" s="51" customFormat="1" ht="12" customHeight="1">
      <c r="A63" s="57">
        <v>1989</v>
      </c>
      <c r="B63" s="57">
        <v>4</v>
      </c>
      <c r="C63" s="59">
        <v>37</v>
      </c>
      <c r="D63" s="59">
        <v>6.1</v>
      </c>
      <c r="E63" s="59">
        <v>50.8</v>
      </c>
      <c r="F63" s="59">
        <v>6.2</v>
      </c>
      <c r="G63" s="59">
        <v>100</v>
      </c>
    </row>
    <row r="64" spans="1:7" s="51" customFormat="1" ht="12" customHeight="1">
      <c r="A64" s="57">
        <v>1990</v>
      </c>
      <c r="B64" s="57">
        <v>1</v>
      </c>
      <c r="C64" s="59">
        <v>36.9</v>
      </c>
      <c r="D64" s="59">
        <v>6.1</v>
      </c>
      <c r="E64" s="59">
        <v>51.4</v>
      </c>
      <c r="F64" s="59">
        <v>5.6</v>
      </c>
      <c r="G64" s="59">
        <v>100</v>
      </c>
    </row>
    <row r="65" spans="1:7" s="51" customFormat="1" ht="12" customHeight="1">
      <c r="A65" s="57">
        <v>1990</v>
      </c>
      <c r="B65" s="57">
        <v>2</v>
      </c>
      <c r="C65" s="59">
        <v>37</v>
      </c>
      <c r="D65" s="59">
        <v>6.5</v>
      </c>
      <c r="E65" s="59">
        <v>51.3</v>
      </c>
      <c r="F65" s="59">
        <v>5.2</v>
      </c>
      <c r="G65" s="59">
        <v>100</v>
      </c>
    </row>
    <row r="66" spans="1:7" s="51" customFormat="1" ht="12" customHeight="1">
      <c r="A66" s="57">
        <v>1990</v>
      </c>
      <c r="B66" s="57">
        <v>3</v>
      </c>
      <c r="C66" s="59">
        <v>37.4</v>
      </c>
      <c r="D66" s="59">
        <v>6.6</v>
      </c>
      <c r="E66" s="59">
        <v>50.8</v>
      </c>
      <c r="F66" s="59">
        <v>5.3</v>
      </c>
      <c r="G66" s="59">
        <v>100</v>
      </c>
    </row>
    <row r="67" spans="1:7" s="51" customFormat="1" ht="12" customHeight="1">
      <c r="A67" s="57">
        <v>1990</v>
      </c>
      <c r="B67" s="57">
        <v>4</v>
      </c>
      <c r="C67" s="59">
        <v>37.200000000000003</v>
      </c>
      <c r="D67" s="59">
        <v>6.7</v>
      </c>
      <c r="E67" s="59">
        <v>50.7</v>
      </c>
      <c r="F67" s="59">
        <v>5.3</v>
      </c>
      <c r="G67" s="59">
        <v>100</v>
      </c>
    </row>
    <row r="68" spans="1:7" s="51" customFormat="1" ht="12" customHeight="1">
      <c r="A68" s="57">
        <v>1991</v>
      </c>
      <c r="B68" s="57">
        <v>1</v>
      </c>
      <c r="C68" s="59">
        <v>36.5</v>
      </c>
      <c r="D68" s="59">
        <v>6.9</v>
      </c>
      <c r="E68" s="59">
        <v>51.4</v>
      </c>
      <c r="F68" s="59">
        <v>5.2</v>
      </c>
      <c r="G68" s="59">
        <v>100</v>
      </c>
    </row>
    <row r="69" spans="1:7" s="51" customFormat="1" ht="12" customHeight="1">
      <c r="A69" s="57">
        <v>1991</v>
      </c>
      <c r="B69" s="57">
        <v>2</v>
      </c>
      <c r="C69" s="59">
        <v>37.4</v>
      </c>
      <c r="D69" s="59">
        <v>7.6</v>
      </c>
      <c r="E69" s="59">
        <v>50</v>
      </c>
      <c r="F69" s="59">
        <v>4.9000000000000004</v>
      </c>
      <c r="G69" s="59">
        <v>100</v>
      </c>
    </row>
    <row r="70" spans="1:7" s="51" customFormat="1" ht="12" customHeight="1">
      <c r="A70" s="57">
        <v>1991</v>
      </c>
      <c r="B70" s="57">
        <v>3</v>
      </c>
      <c r="C70" s="59">
        <v>37.4</v>
      </c>
      <c r="D70" s="59">
        <v>7.4</v>
      </c>
      <c r="E70" s="59">
        <v>50.9</v>
      </c>
      <c r="F70" s="59">
        <v>4.3</v>
      </c>
      <c r="G70" s="59">
        <v>100</v>
      </c>
    </row>
    <row r="71" spans="1:7" s="51" customFormat="1" ht="12" customHeight="1">
      <c r="A71" s="57">
        <v>1991</v>
      </c>
      <c r="B71" s="57">
        <v>4</v>
      </c>
      <c r="C71" s="59">
        <v>37.700000000000003</v>
      </c>
      <c r="D71" s="59">
        <v>7.4</v>
      </c>
      <c r="E71" s="59">
        <v>50.8</v>
      </c>
      <c r="F71" s="59">
        <v>4.2</v>
      </c>
      <c r="G71" s="59">
        <v>100</v>
      </c>
    </row>
    <row r="72" spans="1:7" s="51" customFormat="1" ht="12" customHeight="1">
      <c r="A72" s="57">
        <v>1992</v>
      </c>
      <c r="B72" s="57">
        <v>1</v>
      </c>
      <c r="C72" s="59">
        <v>37.6</v>
      </c>
      <c r="D72" s="59">
        <v>7.6</v>
      </c>
      <c r="E72" s="59">
        <v>50.8</v>
      </c>
      <c r="F72" s="59">
        <v>4</v>
      </c>
      <c r="G72" s="59">
        <v>100</v>
      </c>
    </row>
    <row r="73" spans="1:7" s="51" customFormat="1" ht="12" customHeight="1">
      <c r="A73" s="57">
        <v>1992</v>
      </c>
      <c r="B73" s="57">
        <v>2</v>
      </c>
      <c r="C73" s="59">
        <v>38.799999999999997</v>
      </c>
      <c r="D73" s="59">
        <v>7.7</v>
      </c>
      <c r="E73" s="59">
        <v>49.2</v>
      </c>
      <c r="F73" s="59">
        <v>4.3</v>
      </c>
      <c r="G73" s="59">
        <v>100</v>
      </c>
    </row>
    <row r="74" spans="1:7" s="51" customFormat="1" ht="12" customHeight="1">
      <c r="A74" s="57">
        <v>1992</v>
      </c>
      <c r="B74" s="57">
        <v>3</v>
      </c>
      <c r="C74" s="59">
        <v>38.4</v>
      </c>
      <c r="D74" s="59">
        <v>7.6</v>
      </c>
      <c r="E74" s="59">
        <v>49.4</v>
      </c>
      <c r="F74" s="59">
        <v>4.5999999999999996</v>
      </c>
      <c r="G74" s="59">
        <v>100</v>
      </c>
    </row>
    <row r="75" spans="1:7" s="51" customFormat="1" ht="12" customHeight="1">
      <c r="A75" s="57">
        <v>1992</v>
      </c>
      <c r="B75" s="57">
        <v>4</v>
      </c>
      <c r="C75" s="59">
        <v>38.200000000000003</v>
      </c>
      <c r="D75" s="59">
        <v>8.1</v>
      </c>
      <c r="E75" s="59">
        <v>49.7</v>
      </c>
      <c r="F75" s="59">
        <v>3.9</v>
      </c>
      <c r="G75" s="59">
        <v>100</v>
      </c>
    </row>
    <row r="76" spans="1:7" s="51" customFormat="1" ht="12" customHeight="1">
      <c r="A76" s="57">
        <v>1993</v>
      </c>
      <c r="B76" s="57">
        <v>1</v>
      </c>
      <c r="C76" s="59">
        <v>37.299999999999997</v>
      </c>
      <c r="D76" s="59">
        <v>8.6</v>
      </c>
      <c r="E76" s="59">
        <v>50</v>
      </c>
      <c r="F76" s="59">
        <v>4.0999999999999996</v>
      </c>
      <c r="G76" s="59">
        <v>100</v>
      </c>
    </row>
    <row r="77" spans="1:7" s="51" customFormat="1" ht="12" customHeight="1">
      <c r="A77" s="57">
        <v>1993</v>
      </c>
      <c r="B77" s="57">
        <v>2</v>
      </c>
      <c r="C77" s="59">
        <v>38</v>
      </c>
      <c r="D77" s="59">
        <v>8.6</v>
      </c>
      <c r="E77" s="59">
        <v>49.7</v>
      </c>
      <c r="F77" s="59">
        <v>3.7</v>
      </c>
      <c r="G77" s="59">
        <v>100</v>
      </c>
    </row>
    <row r="78" spans="1:7" s="51" customFormat="1" ht="12" customHeight="1">
      <c r="A78" s="57">
        <v>1993</v>
      </c>
      <c r="B78" s="57">
        <v>3</v>
      </c>
      <c r="C78" s="59">
        <v>37.9</v>
      </c>
      <c r="D78" s="59">
        <v>8.6999999999999993</v>
      </c>
      <c r="E78" s="59">
        <v>49.4</v>
      </c>
      <c r="F78" s="59">
        <v>4</v>
      </c>
      <c r="G78" s="59">
        <v>100</v>
      </c>
    </row>
    <row r="79" spans="1:7" s="51" customFormat="1" ht="12" customHeight="1">
      <c r="A79" s="57">
        <v>1993</v>
      </c>
      <c r="B79" s="57">
        <v>4</v>
      </c>
      <c r="C79" s="59">
        <v>37</v>
      </c>
      <c r="D79" s="59">
        <v>8.9</v>
      </c>
      <c r="E79" s="59">
        <v>50.1</v>
      </c>
      <c r="F79" s="59">
        <v>4</v>
      </c>
      <c r="G79" s="59">
        <v>100</v>
      </c>
    </row>
    <row r="80" spans="1:7" s="51" customFormat="1" ht="12" customHeight="1">
      <c r="A80" s="57">
        <v>1994</v>
      </c>
      <c r="B80" s="57">
        <v>1</v>
      </c>
      <c r="C80" s="59">
        <v>36.6</v>
      </c>
      <c r="D80" s="59">
        <v>9.3000000000000007</v>
      </c>
      <c r="E80" s="59">
        <v>50.4</v>
      </c>
      <c r="F80" s="59">
        <v>3.7</v>
      </c>
      <c r="G80" s="59">
        <v>100</v>
      </c>
    </row>
    <row r="81" spans="1:7" s="51" customFormat="1" ht="12" customHeight="1">
      <c r="A81" s="57">
        <v>1994</v>
      </c>
      <c r="B81" s="57">
        <v>2</v>
      </c>
      <c r="C81" s="59">
        <v>36.799999999999997</v>
      </c>
      <c r="D81" s="59">
        <v>9.5</v>
      </c>
      <c r="E81" s="59">
        <v>50.1</v>
      </c>
      <c r="F81" s="59">
        <v>3.6</v>
      </c>
      <c r="G81" s="59">
        <v>100</v>
      </c>
    </row>
    <row r="82" spans="1:7" s="51" customFormat="1" ht="12" customHeight="1">
      <c r="A82" s="57">
        <v>1994</v>
      </c>
      <c r="B82" s="57">
        <v>3</v>
      </c>
      <c r="C82" s="59">
        <v>37.200000000000003</v>
      </c>
      <c r="D82" s="59">
        <v>10.3</v>
      </c>
      <c r="E82" s="59">
        <v>49</v>
      </c>
      <c r="F82" s="59">
        <v>3.5</v>
      </c>
      <c r="G82" s="59">
        <v>100</v>
      </c>
    </row>
    <row r="83" spans="1:7" s="51" customFormat="1" ht="12" customHeight="1">
      <c r="A83" s="57">
        <v>1994</v>
      </c>
      <c r="B83" s="57">
        <v>4</v>
      </c>
      <c r="C83" s="59">
        <v>37.4</v>
      </c>
      <c r="D83" s="59">
        <v>10.6</v>
      </c>
      <c r="E83" s="59">
        <v>49</v>
      </c>
      <c r="F83" s="59">
        <v>3</v>
      </c>
      <c r="G83" s="59">
        <v>100</v>
      </c>
    </row>
    <row r="84" spans="1:7" s="51" customFormat="1" ht="12" customHeight="1">
      <c r="A84" s="57">
        <v>1995</v>
      </c>
      <c r="B84" s="57">
        <v>1</v>
      </c>
      <c r="C84" s="59">
        <v>37</v>
      </c>
      <c r="D84" s="59">
        <v>10.4</v>
      </c>
      <c r="E84" s="59">
        <v>49.7</v>
      </c>
      <c r="F84" s="59">
        <v>3</v>
      </c>
      <c r="G84" s="59">
        <v>100</v>
      </c>
    </row>
    <row r="85" spans="1:7" s="51" customFormat="1" ht="12" customHeight="1">
      <c r="A85" s="57">
        <v>1995</v>
      </c>
      <c r="B85" s="57">
        <v>2</v>
      </c>
      <c r="C85" s="59">
        <v>36.5</v>
      </c>
      <c r="D85" s="59">
        <v>10.4</v>
      </c>
      <c r="E85" s="59">
        <v>49.9</v>
      </c>
      <c r="F85" s="59">
        <v>3.2</v>
      </c>
      <c r="G85" s="59">
        <v>100</v>
      </c>
    </row>
    <row r="86" spans="1:7" s="51" customFormat="1" ht="12" customHeight="1">
      <c r="A86" s="57">
        <v>1995</v>
      </c>
      <c r="B86" s="57">
        <v>3</v>
      </c>
      <c r="C86" s="59">
        <v>37.200000000000003</v>
      </c>
      <c r="D86" s="59">
        <v>10.7</v>
      </c>
      <c r="E86" s="59">
        <v>49</v>
      </c>
      <c r="F86" s="59">
        <v>3.1</v>
      </c>
      <c r="G86" s="59">
        <v>100</v>
      </c>
    </row>
    <row r="87" spans="1:7" s="51" customFormat="1" ht="12" customHeight="1">
      <c r="A87" s="57">
        <v>1995</v>
      </c>
      <c r="B87" s="57">
        <v>4</v>
      </c>
      <c r="C87" s="59">
        <v>36.9</v>
      </c>
      <c r="D87" s="59">
        <v>10.5</v>
      </c>
      <c r="E87" s="59">
        <v>49.6</v>
      </c>
      <c r="F87" s="59">
        <v>3</v>
      </c>
      <c r="G87" s="59">
        <v>100</v>
      </c>
    </row>
    <row r="88" spans="1:7" s="51" customFormat="1" ht="12" customHeight="1">
      <c r="A88" s="57">
        <v>1996</v>
      </c>
      <c r="B88" s="57">
        <v>1</v>
      </c>
      <c r="C88" s="59">
        <v>36.700000000000003</v>
      </c>
      <c r="D88" s="59">
        <v>10.6</v>
      </c>
      <c r="E88" s="59">
        <v>50</v>
      </c>
      <c r="F88" s="59">
        <v>2.7</v>
      </c>
      <c r="G88" s="59">
        <v>100</v>
      </c>
    </row>
    <row r="89" spans="1:7" s="51" customFormat="1" ht="12" customHeight="1">
      <c r="A89" s="57">
        <v>1996</v>
      </c>
      <c r="B89" s="57">
        <v>2</v>
      </c>
      <c r="C89" s="59">
        <v>36</v>
      </c>
      <c r="D89" s="59">
        <v>10</v>
      </c>
      <c r="E89" s="59">
        <v>51.3</v>
      </c>
      <c r="F89" s="59">
        <v>2.7</v>
      </c>
      <c r="G89" s="59">
        <v>100</v>
      </c>
    </row>
    <row r="90" spans="1:7" s="51" customFormat="1" ht="12" customHeight="1">
      <c r="A90" s="57">
        <v>1996</v>
      </c>
      <c r="B90" s="57">
        <v>3</v>
      </c>
      <c r="C90" s="59">
        <v>35.799999999999997</v>
      </c>
      <c r="D90" s="59">
        <v>10.3</v>
      </c>
      <c r="E90" s="59">
        <v>51.3</v>
      </c>
      <c r="F90" s="59">
        <v>2.7</v>
      </c>
      <c r="G90" s="59">
        <v>100</v>
      </c>
    </row>
    <row r="91" spans="1:7" s="51" customFormat="1" ht="12" customHeight="1">
      <c r="A91" s="57">
        <v>1996</v>
      </c>
      <c r="B91" s="57">
        <v>4</v>
      </c>
      <c r="C91" s="59">
        <v>34.700000000000003</v>
      </c>
      <c r="D91" s="59">
        <v>11</v>
      </c>
      <c r="E91" s="59">
        <v>51.8</v>
      </c>
      <c r="F91" s="59">
        <v>2.6</v>
      </c>
      <c r="G91" s="59">
        <v>100</v>
      </c>
    </row>
    <row r="92" spans="1:7" s="51" customFormat="1" ht="12" customHeight="1">
      <c r="A92" s="57">
        <v>1997</v>
      </c>
      <c r="B92" s="57">
        <v>1</v>
      </c>
      <c r="C92" s="59">
        <v>34.4</v>
      </c>
      <c r="D92" s="59">
        <v>10.7</v>
      </c>
      <c r="E92" s="59">
        <v>52.6</v>
      </c>
      <c r="F92" s="59">
        <v>2.2999999999999998</v>
      </c>
      <c r="G92" s="59">
        <v>100</v>
      </c>
    </row>
    <row r="93" spans="1:7" s="51" customFormat="1" ht="12" customHeight="1">
      <c r="A93" s="57">
        <v>1997</v>
      </c>
      <c r="B93" s="57">
        <v>2</v>
      </c>
      <c r="C93" s="59">
        <v>35.200000000000003</v>
      </c>
      <c r="D93" s="59">
        <v>10</v>
      </c>
      <c r="E93" s="59">
        <v>52.5</v>
      </c>
      <c r="F93" s="59">
        <v>2.2999999999999998</v>
      </c>
      <c r="G93" s="59">
        <v>100</v>
      </c>
    </row>
    <row r="94" spans="1:7" s="51" customFormat="1" ht="12" customHeight="1">
      <c r="A94" s="57">
        <v>1997</v>
      </c>
      <c r="B94" s="57">
        <v>3</v>
      </c>
      <c r="C94" s="59">
        <v>34.700000000000003</v>
      </c>
      <c r="D94" s="59">
        <v>10.9</v>
      </c>
      <c r="E94" s="59">
        <v>52.2</v>
      </c>
      <c r="F94" s="59">
        <v>2.1</v>
      </c>
      <c r="G94" s="59">
        <v>100</v>
      </c>
    </row>
    <row r="95" spans="1:7" s="51" customFormat="1" ht="12" customHeight="1">
      <c r="A95" s="57">
        <v>1997</v>
      </c>
      <c r="B95" s="57">
        <v>4</v>
      </c>
      <c r="C95" s="59">
        <v>33.5</v>
      </c>
      <c r="D95" s="59">
        <v>11.2</v>
      </c>
      <c r="E95" s="59">
        <v>53.2</v>
      </c>
      <c r="F95" s="59">
        <v>2</v>
      </c>
      <c r="G95" s="59">
        <v>100</v>
      </c>
    </row>
    <row r="96" spans="1:7" s="51" customFormat="1" ht="12" customHeight="1">
      <c r="A96" s="57">
        <v>1998</v>
      </c>
      <c r="B96" s="57">
        <v>1</v>
      </c>
      <c r="C96" s="59">
        <v>35.200000000000003</v>
      </c>
      <c r="D96" s="59">
        <v>11.1</v>
      </c>
      <c r="E96" s="59">
        <v>51.3</v>
      </c>
      <c r="F96" s="59">
        <v>2.4</v>
      </c>
      <c r="G96" s="59">
        <v>100</v>
      </c>
    </row>
    <row r="97" spans="1:7" s="51" customFormat="1" ht="12" customHeight="1">
      <c r="A97" s="57">
        <v>1998</v>
      </c>
      <c r="B97" s="57">
        <v>2</v>
      </c>
      <c r="C97" s="59">
        <v>35.1</v>
      </c>
      <c r="D97" s="59">
        <v>11.8</v>
      </c>
      <c r="E97" s="59">
        <v>50.6</v>
      </c>
      <c r="F97" s="59">
        <v>2.6</v>
      </c>
      <c r="G97" s="59">
        <v>100</v>
      </c>
    </row>
    <row r="98" spans="1:7" s="51" customFormat="1" ht="12" customHeight="1">
      <c r="A98" s="57">
        <v>1998</v>
      </c>
      <c r="B98" s="57">
        <v>3</v>
      </c>
      <c r="C98" s="59">
        <v>34.700000000000003</v>
      </c>
      <c r="D98" s="59">
        <v>13</v>
      </c>
      <c r="E98" s="59">
        <v>50.1</v>
      </c>
      <c r="F98" s="59">
        <v>2.2000000000000002</v>
      </c>
      <c r="G98" s="59">
        <v>100</v>
      </c>
    </row>
    <row r="99" spans="1:7" s="51" customFormat="1" ht="12" customHeight="1">
      <c r="A99" s="57">
        <v>1998</v>
      </c>
      <c r="B99" s="57">
        <v>4</v>
      </c>
      <c r="C99" s="59">
        <v>34.4</v>
      </c>
      <c r="D99" s="59">
        <v>12.8</v>
      </c>
      <c r="E99" s="59">
        <v>50.8</v>
      </c>
      <c r="F99" s="59">
        <v>2.1</v>
      </c>
      <c r="G99" s="59">
        <v>100</v>
      </c>
    </row>
    <row r="100" spans="1:7" s="51" customFormat="1" ht="12" customHeight="1">
      <c r="A100" s="57">
        <v>1999</v>
      </c>
      <c r="B100" s="57">
        <v>1</v>
      </c>
      <c r="C100" s="59">
        <v>34.299999999999997</v>
      </c>
      <c r="D100" s="59">
        <v>13</v>
      </c>
      <c r="E100" s="59">
        <v>50.7</v>
      </c>
      <c r="F100" s="59">
        <v>2.1</v>
      </c>
      <c r="G100" s="59">
        <v>100</v>
      </c>
    </row>
    <row r="101" spans="1:7" s="51" customFormat="1" ht="12" customHeight="1">
      <c r="A101" s="57">
        <v>1999</v>
      </c>
      <c r="B101" s="57">
        <v>2</v>
      </c>
      <c r="C101" s="59">
        <v>33.700000000000003</v>
      </c>
      <c r="D101" s="59">
        <v>13.7</v>
      </c>
      <c r="E101" s="59">
        <v>50.5</v>
      </c>
      <c r="F101" s="59">
        <v>2</v>
      </c>
      <c r="G101" s="59">
        <v>100</v>
      </c>
    </row>
    <row r="102" spans="1:7" s="51" customFormat="1" ht="12" customHeight="1">
      <c r="A102" s="57">
        <v>1999</v>
      </c>
      <c r="B102" s="57">
        <v>3</v>
      </c>
      <c r="C102" s="59">
        <v>33.700000000000003</v>
      </c>
      <c r="D102" s="59">
        <v>14</v>
      </c>
      <c r="E102" s="59">
        <v>50.5</v>
      </c>
      <c r="F102" s="59">
        <v>1.8</v>
      </c>
      <c r="G102" s="59">
        <v>100</v>
      </c>
    </row>
    <row r="103" spans="1:7" s="51" customFormat="1" ht="12" customHeight="1">
      <c r="A103" s="57">
        <v>1999</v>
      </c>
      <c r="B103" s="57">
        <v>4</v>
      </c>
      <c r="C103" s="59">
        <v>34</v>
      </c>
      <c r="D103" s="59">
        <v>14</v>
      </c>
      <c r="E103" s="59">
        <v>50.4</v>
      </c>
      <c r="F103" s="59">
        <v>1.6</v>
      </c>
      <c r="G103" s="59">
        <v>100</v>
      </c>
    </row>
    <row r="104" spans="1:7" s="51" customFormat="1" ht="12" customHeight="1">
      <c r="A104" s="57">
        <v>2000</v>
      </c>
      <c r="B104" s="57">
        <v>1</v>
      </c>
      <c r="C104" s="59">
        <v>33.299999999999997</v>
      </c>
      <c r="D104" s="59">
        <v>14.5</v>
      </c>
      <c r="E104" s="59">
        <v>50.5</v>
      </c>
      <c r="F104" s="59">
        <v>1.7</v>
      </c>
      <c r="G104" s="59">
        <v>100</v>
      </c>
    </row>
    <row r="105" spans="1:7" s="51" customFormat="1" ht="12" customHeight="1">
      <c r="A105" s="57">
        <v>2000</v>
      </c>
      <c r="B105" s="57">
        <v>2</v>
      </c>
      <c r="C105" s="59">
        <v>32.4</v>
      </c>
      <c r="D105" s="59">
        <v>15.3</v>
      </c>
      <c r="E105" s="59">
        <v>50.5</v>
      </c>
      <c r="F105" s="59">
        <v>1.7</v>
      </c>
      <c r="G105" s="59">
        <v>100</v>
      </c>
    </row>
    <row r="106" spans="1:7" s="51" customFormat="1" ht="12" customHeight="1">
      <c r="A106" s="57">
        <v>2000</v>
      </c>
      <c r="B106" s="57">
        <v>3</v>
      </c>
      <c r="C106" s="59">
        <v>31.5</v>
      </c>
      <c r="D106" s="59">
        <v>16.100000000000001</v>
      </c>
      <c r="E106" s="59">
        <v>50.5</v>
      </c>
      <c r="F106" s="59">
        <v>1.8</v>
      </c>
      <c r="G106" s="59">
        <v>100</v>
      </c>
    </row>
    <row r="107" spans="1:7" s="51" customFormat="1" ht="12" customHeight="1">
      <c r="A107" s="57">
        <v>2000</v>
      </c>
      <c r="B107" s="57">
        <v>4</v>
      </c>
      <c r="C107" s="59">
        <v>31.1</v>
      </c>
      <c r="D107" s="59">
        <v>16.100000000000001</v>
      </c>
      <c r="E107" s="59">
        <v>51.2</v>
      </c>
      <c r="F107" s="59">
        <v>1.7</v>
      </c>
      <c r="G107" s="59">
        <v>100</v>
      </c>
    </row>
    <row r="108" spans="1:7" s="51" customFormat="1" ht="12" customHeight="1">
      <c r="A108" s="57">
        <v>2001</v>
      </c>
      <c r="B108" s="57">
        <v>1</v>
      </c>
      <c r="C108" s="59">
        <v>30.3</v>
      </c>
      <c r="D108" s="59">
        <v>16.600000000000001</v>
      </c>
      <c r="E108" s="59">
        <v>51.7</v>
      </c>
      <c r="F108" s="59">
        <v>1.4</v>
      </c>
      <c r="G108" s="59">
        <v>100</v>
      </c>
    </row>
    <row r="109" spans="1:7" s="51" customFormat="1" ht="12" customHeight="1">
      <c r="A109" s="57">
        <v>2001</v>
      </c>
      <c r="B109" s="57">
        <v>2</v>
      </c>
      <c r="C109" s="59">
        <v>29.7</v>
      </c>
      <c r="D109" s="59">
        <v>17.3</v>
      </c>
      <c r="E109" s="59">
        <v>51.7</v>
      </c>
      <c r="F109" s="59">
        <v>1.2</v>
      </c>
      <c r="G109" s="59">
        <v>100</v>
      </c>
    </row>
    <row r="110" spans="1:7" s="51" customFormat="1" ht="12" customHeight="1">
      <c r="A110" s="57">
        <v>2001</v>
      </c>
      <c r="B110" s="57">
        <v>3</v>
      </c>
      <c r="C110" s="59">
        <v>29.6</v>
      </c>
      <c r="D110" s="59">
        <v>17.899999999999999</v>
      </c>
      <c r="E110" s="59">
        <v>51</v>
      </c>
      <c r="F110" s="59">
        <v>1.4</v>
      </c>
      <c r="G110" s="59">
        <v>100</v>
      </c>
    </row>
    <row r="111" spans="1:7" s="51" customFormat="1" ht="12" customHeight="1">
      <c r="A111" s="57">
        <v>2001</v>
      </c>
      <c r="B111" s="57">
        <v>4</v>
      </c>
      <c r="C111" s="59">
        <v>30.1</v>
      </c>
      <c r="D111" s="59">
        <v>18</v>
      </c>
      <c r="E111" s="59">
        <v>50.6</v>
      </c>
      <c r="F111" s="59">
        <v>1.4</v>
      </c>
      <c r="G111" s="59">
        <v>100</v>
      </c>
    </row>
    <row r="112" spans="1:7" s="51" customFormat="1" ht="12" customHeight="1">
      <c r="A112" s="57">
        <v>2002</v>
      </c>
      <c r="B112" s="57">
        <v>1</v>
      </c>
      <c r="C112" s="59">
        <v>30.3</v>
      </c>
      <c r="D112" s="59">
        <v>16.600000000000001</v>
      </c>
      <c r="E112" s="59">
        <v>51.9</v>
      </c>
      <c r="F112" s="59">
        <v>1.1000000000000001</v>
      </c>
      <c r="G112" s="59">
        <v>100</v>
      </c>
    </row>
    <row r="113" spans="1:7" s="51" customFormat="1" ht="12" customHeight="1">
      <c r="A113" s="57">
        <v>2002</v>
      </c>
      <c r="B113" s="57">
        <v>2</v>
      </c>
      <c r="C113" s="59">
        <v>30.3</v>
      </c>
      <c r="D113" s="59">
        <v>16.8</v>
      </c>
      <c r="E113" s="59">
        <v>51.6</v>
      </c>
      <c r="F113" s="59">
        <v>1.3</v>
      </c>
      <c r="G113" s="59">
        <v>100</v>
      </c>
    </row>
    <row r="114" spans="1:7" s="51" customFormat="1" ht="12" customHeight="1">
      <c r="A114" s="57">
        <v>2002</v>
      </c>
      <c r="B114" s="57">
        <v>3</v>
      </c>
      <c r="C114" s="59">
        <v>29.9</v>
      </c>
      <c r="D114" s="59">
        <v>16.899999999999999</v>
      </c>
      <c r="E114" s="59">
        <v>51.8</v>
      </c>
      <c r="F114" s="59">
        <v>1.4</v>
      </c>
      <c r="G114" s="59">
        <v>100</v>
      </c>
    </row>
    <row r="115" spans="1:7" s="51" customFormat="1" ht="12" customHeight="1">
      <c r="A115" s="57">
        <v>2002</v>
      </c>
      <c r="B115" s="57">
        <v>4</v>
      </c>
      <c r="C115" s="59">
        <v>30</v>
      </c>
      <c r="D115" s="59">
        <v>17.100000000000001</v>
      </c>
      <c r="E115" s="59">
        <v>51.6</v>
      </c>
      <c r="F115" s="59">
        <v>1.4</v>
      </c>
      <c r="G115" s="59">
        <v>100</v>
      </c>
    </row>
    <row r="116" spans="1:7" s="51" customFormat="1" ht="12" customHeight="1">
      <c r="A116" s="57">
        <v>2003</v>
      </c>
      <c r="B116" s="57">
        <v>1</v>
      </c>
      <c r="C116" s="59">
        <v>30.3</v>
      </c>
      <c r="D116" s="59">
        <v>17.100000000000001</v>
      </c>
      <c r="E116" s="59">
        <v>51.3</v>
      </c>
      <c r="F116" s="59">
        <v>1.3</v>
      </c>
      <c r="G116" s="59">
        <v>100</v>
      </c>
    </row>
    <row r="117" spans="1:7" s="51" customFormat="1" ht="12" customHeight="1">
      <c r="A117" s="57">
        <v>2003</v>
      </c>
      <c r="B117" s="57">
        <v>2</v>
      </c>
      <c r="C117" s="59">
        <v>30.2</v>
      </c>
      <c r="D117" s="59">
        <v>17.100000000000001</v>
      </c>
      <c r="E117" s="59">
        <v>51.7</v>
      </c>
      <c r="F117" s="59">
        <v>1</v>
      </c>
      <c r="G117" s="59">
        <v>100</v>
      </c>
    </row>
    <row r="118" spans="1:7" s="51" customFormat="1" ht="12" customHeight="1">
      <c r="A118" s="57">
        <v>2003</v>
      </c>
      <c r="B118" s="57">
        <v>3</v>
      </c>
      <c r="C118" s="59">
        <v>30.2</v>
      </c>
      <c r="D118" s="59">
        <v>16.899999999999999</v>
      </c>
      <c r="E118" s="59">
        <v>51.8</v>
      </c>
      <c r="F118" s="59">
        <v>1.1000000000000001</v>
      </c>
      <c r="G118" s="59">
        <v>100</v>
      </c>
    </row>
    <row r="119" spans="1:7" s="51" customFormat="1" ht="12" customHeight="1">
      <c r="A119" s="57">
        <v>2003</v>
      </c>
      <c r="B119" s="57">
        <v>4</v>
      </c>
      <c r="C119" s="59">
        <v>30.6</v>
      </c>
      <c r="D119" s="59">
        <v>16.899999999999999</v>
      </c>
      <c r="E119" s="59">
        <v>51.6</v>
      </c>
      <c r="F119" s="59">
        <v>0.9</v>
      </c>
      <c r="G119" s="59">
        <v>100</v>
      </c>
    </row>
    <row r="120" spans="1:7" s="51" customFormat="1" ht="12" customHeight="1">
      <c r="A120" s="57">
        <v>2004</v>
      </c>
      <c r="B120" s="57">
        <v>1</v>
      </c>
      <c r="C120" s="59">
        <v>30.1</v>
      </c>
      <c r="D120" s="59">
        <v>16.899999999999999</v>
      </c>
      <c r="E120" s="59">
        <v>52</v>
      </c>
      <c r="F120" s="59">
        <v>1</v>
      </c>
      <c r="G120" s="59">
        <v>100</v>
      </c>
    </row>
    <row r="121" spans="1:7" s="51" customFormat="1" ht="12" customHeight="1">
      <c r="A121" s="57">
        <v>2004</v>
      </c>
      <c r="B121" s="57">
        <v>2</v>
      </c>
      <c r="C121" s="59">
        <v>30</v>
      </c>
      <c r="D121" s="59">
        <v>16.8</v>
      </c>
      <c r="E121" s="59">
        <v>52.2</v>
      </c>
      <c r="F121" s="59">
        <v>1.1000000000000001</v>
      </c>
      <c r="G121" s="59">
        <v>100</v>
      </c>
    </row>
    <row r="122" spans="1:7" s="51" customFormat="1" ht="12" customHeight="1">
      <c r="A122" s="57">
        <v>2004</v>
      </c>
      <c r="B122" s="57">
        <v>3</v>
      </c>
      <c r="C122" s="59">
        <v>30.3</v>
      </c>
      <c r="D122" s="59">
        <v>16.7</v>
      </c>
      <c r="E122" s="59">
        <v>52.2</v>
      </c>
      <c r="F122" s="59">
        <v>0.8</v>
      </c>
      <c r="G122" s="59">
        <v>100</v>
      </c>
    </row>
    <row r="123" spans="1:7" s="51" customFormat="1" ht="12" customHeight="1">
      <c r="A123" s="57">
        <v>2004</v>
      </c>
      <c r="B123" s="57">
        <v>4</v>
      </c>
      <c r="C123" s="59">
        <v>30.1</v>
      </c>
      <c r="D123" s="59">
        <v>16.399999999999999</v>
      </c>
      <c r="E123" s="59">
        <v>52.4</v>
      </c>
      <c r="F123" s="59">
        <v>1.2</v>
      </c>
      <c r="G123" s="59">
        <v>100</v>
      </c>
    </row>
    <row r="124" spans="1:7" s="51" customFormat="1" ht="12" customHeight="1">
      <c r="A124" s="57">
        <v>2005</v>
      </c>
      <c r="B124" s="57">
        <v>1</v>
      </c>
      <c r="C124" s="59">
        <v>29.8</v>
      </c>
      <c r="D124" s="59">
        <v>16.600000000000001</v>
      </c>
      <c r="E124" s="59">
        <v>52.4</v>
      </c>
      <c r="F124" s="59">
        <v>1.3</v>
      </c>
      <c r="G124" s="59">
        <v>100</v>
      </c>
    </row>
    <row r="125" spans="1:7" s="51" customFormat="1" ht="12" customHeight="1">
      <c r="A125" s="57">
        <v>2005</v>
      </c>
      <c r="B125" s="57">
        <v>2</v>
      </c>
      <c r="C125" s="59">
        <v>29.9</v>
      </c>
      <c r="D125" s="59">
        <v>16.399999999999999</v>
      </c>
      <c r="E125" s="59">
        <v>52.6</v>
      </c>
      <c r="F125" s="59">
        <v>1.1000000000000001</v>
      </c>
      <c r="G125" s="59">
        <v>100</v>
      </c>
    </row>
    <row r="126" spans="1:7" s="51" customFormat="1" ht="12" customHeight="1">
      <c r="A126" s="57">
        <v>2005</v>
      </c>
      <c r="B126" s="57">
        <v>3</v>
      </c>
      <c r="C126" s="59">
        <v>30.4</v>
      </c>
      <c r="D126" s="59">
        <v>16.3</v>
      </c>
      <c r="E126" s="59">
        <v>52.6</v>
      </c>
      <c r="F126" s="59">
        <v>0.8</v>
      </c>
      <c r="G126" s="59">
        <v>100</v>
      </c>
    </row>
    <row r="127" spans="1:7" s="51" customFormat="1" ht="12" customHeight="1">
      <c r="A127" s="57">
        <v>2005</v>
      </c>
      <c r="B127" s="57">
        <v>4</v>
      </c>
      <c r="C127" s="59">
        <v>30.6</v>
      </c>
      <c r="D127" s="59">
        <v>16.5</v>
      </c>
      <c r="E127" s="59">
        <v>52.2</v>
      </c>
      <c r="F127" s="59">
        <v>0.7</v>
      </c>
      <c r="G127" s="59">
        <v>100</v>
      </c>
    </row>
    <row r="128" spans="1:7" s="51" customFormat="1" ht="12" customHeight="1">
      <c r="A128" s="57">
        <v>2006</v>
      </c>
      <c r="B128" s="57">
        <v>1</v>
      </c>
      <c r="C128" s="59">
        <v>30.3</v>
      </c>
      <c r="D128" s="59">
        <v>16.7</v>
      </c>
      <c r="E128" s="59">
        <v>52.2</v>
      </c>
      <c r="F128" s="59">
        <v>0.8</v>
      </c>
      <c r="G128" s="59">
        <v>100</v>
      </c>
    </row>
    <row r="129" spans="1:7" s="51" customFormat="1" ht="12" customHeight="1">
      <c r="A129" s="57">
        <v>2006</v>
      </c>
      <c r="B129" s="57">
        <v>2</v>
      </c>
      <c r="C129" s="59">
        <v>30</v>
      </c>
      <c r="D129" s="59">
        <v>16.5</v>
      </c>
      <c r="E129" s="59">
        <v>52.5</v>
      </c>
      <c r="F129" s="59">
        <v>0.9</v>
      </c>
      <c r="G129" s="59">
        <v>100</v>
      </c>
    </row>
    <row r="130" spans="1:7" s="51" customFormat="1" ht="12" customHeight="1">
      <c r="A130" s="57">
        <v>2006</v>
      </c>
      <c r="B130" s="57">
        <v>3</v>
      </c>
      <c r="C130" s="59">
        <v>30.1</v>
      </c>
      <c r="D130" s="59">
        <v>16.2</v>
      </c>
      <c r="E130" s="59">
        <v>52.8</v>
      </c>
      <c r="F130" s="59">
        <v>0.9</v>
      </c>
      <c r="G130" s="59">
        <v>100</v>
      </c>
    </row>
    <row r="131" spans="1:7" s="51" customFormat="1" ht="12" customHeight="1">
      <c r="A131" s="57">
        <v>2006</v>
      </c>
      <c r="B131" s="57">
        <v>4</v>
      </c>
      <c r="C131" s="59">
        <v>30.2</v>
      </c>
      <c r="D131" s="59">
        <v>16.3</v>
      </c>
      <c r="E131" s="59">
        <v>52.7</v>
      </c>
      <c r="F131" s="59">
        <v>0.8</v>
      </c>
      <c r="G131" s="59">
        <v>100</v>
      </c>
    </row>
    <row r="132" spans="1:7" s="51" customFormat="1" ht="12" customHeight="1">
      <c r="A132" s="57">
        <v>2007</v>
      </c>
      <c r="B132" s="57">
        <v>1</v>
      </c>
      <c r="C132" s="59">
        <v>30.4</v>
      </c>
      <c r="D132" s="59">
        <v>16.3</v>
      </c>
      <c r="E132" s="59">
        <v>52.3</v>
      </c>
      <c r="F132" s="59">
        <v>1</v>
      </c>
      <c r="G132" s="59">
        <v>100</v>
      </c>
    </row>
    <row r="133" spans="1:7" s="51" customFormat="1" ht="12" customHeight="1">
      <c r="A133" s="57">
        <v>2007</v>
      </c>
      <c r="B133" s="57">
        <v>2</v>
      </c>
      <c r="C133" s="59">
        <v>30.3</v>
      </c>
      <c r="D133" s="59">
        <v>16.5</v>
      </c>
      <c r="E133" s="59">
        <v>52.5</v>
      </c>
      <c r="F133" s="59">
        <v>0.7</v>
      </c>
      <c r="G133" s="59">
        <v>100</v>
      </c>
    </row>
    <row r="134" spans="1:7" s="51" customFormat="1" ht="12" customHeight="1">
      <c r="A134" s="57">
        <v>2007</v>
      </c>
      <c r="B134" s="57">
        <v>3</v>
      </c>
      <c r="C134" s="59">
        <v>30.1</v>
      </c>
      <c r="D134" s="59">
        <v>16.399999999999999</v>
      </c>
      <c r="E134" s="59">
        <v>52.8</v>
      </c>
      <c r="F134" s="59">
        <v>0.7</v>
      </c>
      <c r="G134" s="59">
        <v>100</v>
      </c>
    </row>
    <row r="135" spans="1:7" s="51" customFormat="1" ht="12" customHeight="1">
      <c r="A135" s="57">
        <v>2007</v>
      </c>
      <c r="B135" s="57">
        <v>4</v>
      </c>
      <c r="C135" s="59">
        <v>30.1</v>
      </c>
      <c r="D135" s="59">
        <v>16.600000000000001</v>
      </c>
      <c r="E135" s="59">
        <v>52.5</v>
      </c>
      <c r="F135" s="59">
        <v>0.9</v>
      </c>
      <c r="G135" s="59">
        <v>100</v>
      </c>
    </row>
    <row r="136" spans="1:7" s="51" customFormat="1" ht="12" customHeight="1">
      <c r="A136" s="57">
        <v>2008</v>
      </c>
      <c r="B136" s="57">
        <v>1</v>
      </c>
      <c r="C136" s="59">
        <v>29.8</v>
      </c>
      <c r="D136" s="59">
        <v>16.7</v>
      </c>
      <c r="E136" s="59">
        <v>52.7</v>
      </c>
      <c r="F136" s="59">
        <v>0.8</v>
      </c>
      <c r="G136" s="59">
        <v>100</v>
      </c>
    </row>
    <row r="137" spans="1:7" s="51" customFormat="1" ht="12" customHeight="1">
      <c r="A137" s="57">
        <v>2008</v>
      </c>
      <c r="B137" s="57">
        <v>2</v>
      </c>
      <c r="C137" s="59">
        <v>29.8</v>
      </c>
      <c r="D137" s="59">
        <v>16.5</v>
      </c>
      <c r="E137" s="59">
        <v>53</v>
      </c>
      <c r="F137" s="59">
        <v>0.7</v>
      </c>
      <c r="G137" s="59">
        <v>100</v>
      </c>
    </row>
    <row r="138" spans="1:7" s="51" customFormat="1" ht="12" customHeight="1">
      <c r="A138" s="57">
        <v>2008</v>
      </c>
      <c r="B138" s="57">
        <v>3</v>
      </c>
      <c r="C138" s="59">
        <v>30</v>
      </c>
      <c r="D138" s="59">
        <v>16.399999999999999</v>
      </c>
      <c r="E138" s="59">
        <v>52.9</v>
      </c>
      <c r="F138" s="59">
        <v>0.7</v>
      </c>
      <c r="G138" s="59">
        <v>100</v>
      </c>
    </row>
    <row r="139" spans="1:7" s="51" customFormat="1" ht="12" customHeight="1">
      <c r="A139" s="57">
        <v>2008</v>
      </c>
      <c r="B139" s="57">
        <v>4</v>
      </c>
      <c r="C139" s="59">
        <v>29.6</v>
      </c>
      <c r="D139" s="59">
        <v>16.399999999999999</v>
      </c>
      <c r="E139" s="59">
        <v>53.3</v>
      </c>
      <c r="F139" s="59">
        <v>0.7</v>
      </c>
      <c r="G139" s="59">
        <v>100</v>
      </c>
    </row>
    <row r="140" spans="1:7" s="51" customFormat="1" ht="12" customHeight="1">
      <c r="A140" s="57">
        <v>2009</v>
      </c>
      <c r="B140" s="57">
        <v>1</v>
      </c>
      <c r="C140" s="59">
        <v>29.4</v>
      </c>
      <c r="D140" s="59">
        <v>16.3</v>
      </c>
      <c r="E140" s="59">
        <v>53.4</v>
      </c>
      <c r="F140" s="59">
        <v>0.9</v>
      </c>
      <c r="G140" s="59">
        <v>100</v>
      </c>
    </row>
    <row r="141" spans="1:7" s="51" customFormat="1" ht="12" customHeight="1">
      <c r="A141" s="57">
        <v>2009</v>
      </c>
      <c r="B141" s="57">
        <v>2</v>
      </c>
      <c r="C141" s="59">
        <v>29.6</v>
      </c>
      <c r="D141" s="59">
        <v>16.399999999999999</v>
      </c>
      <c r="E141" s="59">
        <v>53.3</v>
      </c>
      <c r="F141" s="59">
        <v>0.7</v>
      </c>
      <c r="G141" s="59">
        <v>100</v>
      </c>
    </row>
    <row r="142" spans="1:7" s="51" customFormat="1" ht="12" customHeight="1">
      <c r="A142" s="57">
        <v>2009</v>
      </c>
      <c r="B142" s="57">
        <v>3</v>
      </c>
      <c r="C142" s="59">
        <v>30.2</v>
      </c>
      <c r="D142" s="59">
        <v>16.3</v>
      </c>
      <c r="E142" s="59">
        <v>52.7</v>
      </c>
      <c r="F142" s="59">
        <v>0.8</v>
      </c>
      <c r="G142" s="59">
        <v>100</v>
      </c>
    </row>
    <row r="143" spans="1:7" s="51" customFormat="1" ht="12" customHeight="1">
      <c r="A143" s="57">
        <v>2009</v>
      </c>
      <c r="B143" s="57">
        <v>4</v>
      </c>
      <c r="C143" s="59">
        <v>30.2</v>
      </c>
      <c r="D143" s="59">
        <v>16.399999999999999</v>
      </c>
      <c r="E143" s="59">
        <v>52.3</v>
      </c>
      <c r="F143" s="59">
        <v>1</v>
      </c>
      <c r="G143" s="59">
        <v>100</v>
      </c>
    </row>
    <row r="144" spans="1:7" s="51" customFormat="1" ht="12" customHeight="1">
      <c r="A144" s="57">
        <v>2010</v>
      </c>
      <c r="B144" s="57">
        <v>1</v>
      </c>
      <c r="C144" s="59">
        <v>30.1</v>
      </c>
      <c r="D144" s="59">
        <v>16.399999999999999</v>
      </c>
      <c r="E144" s="59">
        <v>52.5</v>
      </c>
      <c r="F144" s="59">
        <v>1.1000000000000001</v>
      </c>
      <c r="G144" s="59">
        <v>100</v>
      </c>
    </row>
    <row r="145" spans="1:7" s="51" customFormat="1" ht="12" customHeight="1">
      <c r="A145" s="57">
        <v>2010</v>
      </c>
      <c r="B145" s="57">
        <v>2</v>
      </c>
      <c r="C145" s="59">
        <v>30.1</v>
      </c>
      <c r="D145" s="59">
        <v>16.399999999999999</v>
      </c>
      <c r="E145" s="59">
        <v>52.8</v>
      </c>
      <c r="F145" s="59">
        <v>0.7</v>
      </c>
      <c r="G145" s="59">
        <v>100</v>
      </c>
    </row>
    <row r="146" spans="1:7" s="51" customFormat="1" ht="12" customHeight="1">
      <c r="A146" s="57">
        <v>2010</v>
      </c>
      <c r="B146" s="57">
        <v>3</v>
      </c>
      <c r="C146" s="59">
        <v>30.4</v>
      </c>
      <c r="D146" s="59">
        <v>16.2</v>
      </c>
      <c r="E146" s="59">
        <v>52.7</v>
      </c>
      <c r="F146" s="59">
        <v>0.7</v>
      </c>
      <c r="G146" s="59">
        <v>100</v>
      </c>
    </row>
    <row r="147" spans="1:7" s="51" customFormat="1" ht="12" customHeight="1">
      <c r="A147" s="57">
        <v>2010</v>
      </c>
      <c r="B147" s="57">
        <v>4</v>
      </c>
      <c r="C147" s="59">
        <v>30.4</v>
      </c>
      <c r="D147" s="59">
        <v>16</v>
      </c>
      <c r="E147" s="59">
        <v>52.8</v>
      </c>
      <c r="F147" s="59">
        <v>0.7</v>
      </c>
      <c r="G147" s="59">
        <v>100</v>
      </c>
    </row>
    <row r="148" spans="1:7" s="51" customFormat="1" ht="12" customHeight="1">
      <c r="A148" s="57">
        <v>2011</v>
      </c>
      <c r="B148" s="57">
        <v>1</v>
      </c>
      <c r="C148" s="59">
        <v>30.7</v>
      </c>
      <c r="D148" s="59">
        <v>16.100000000000001</v>
      </c>
      <c r="E148" s="59">
        <v>52.5</v>
      </c>
      <c r="F148" s="59">
        <v>0.7</v>
      </c>
      <c r="G148" s="59">
        <v>100</v>
      </c>
    </row>
    <row r="149" spans="1:7" s="51" customFormat="1" ht="12" customHeight="1">
      <c r="A149" s="57">
        <v>2011</v>
      </c>
      <c r="B149" s="57">
        <v>2</v>
      </c>
      <c r="C149" s="59">
        <v>30.9</v>
      </c>
      <c r="D149" s="59">
        <v>16.2</v>
      </c>
      <c r="E149" s="59">
        <v>52.1</v>
      </c>
      <c r="F149" s="59">
        <v>0.8</v>
      </c>
      <c r="G149" s="59">
        <v>100</v>
      </c>
    </row>
    <row r="150" spans="1:7" s="51" customFormat="1" ht="12" customHeight="1">
      <c r="A150" s="57">
        <v>2011</v>
      </c>
      <c r="B150" s="57">
        <v>3</v>
      </c>
      <c r="C150" s="59">
        <v>30.9</v>
      </c>
      <c r="D150" s="59">
        <v>16.3</v>
      </c>
      <c r="E150" s="59">
        <v>52</v>
      </c>
      <c r="F150" s="59">
        <v>0.8</v>
      </c>
      <c r="G150" s="59">
        <v>100</v>
      </c>
    </row>
    <row r="151" spans="1:7" s="51" customFormat="1" ht="12" customHeight="1">
      <c r="A151" s="57">
        <v>2011</v>
      </c>
      <c r="B151" s="57">
        <v>4</v>
      </c>
      <c r="C151" s="59">
        <v>31</v>
      </c>
      <c r="D151" s="59">
        <v>16.399999999999999</v>
      </c>
      <c r="E151" s="59">
        <v>51.9</v>
      </c>
      <c r="F151" s="59">
        <v>0.7</v>
      </c>
      <c r="G151" s="59">
        <v>100</v>
      </c>
    </row>
    <row r="152" spans="1:7" s="51" customFormat="1" ht="12" customHeight="1">
      <c r="A152" s="57">
        <v>2012</v>
      </c>
      <c r="B152" s="57">
        <v>1</v>
      </c>
      <c r="C152" s="59">
        <v>31</v>
      </c>
      <c r="D152" s="59">
        <v>16.3</v>
      </c>
      <c r="E152" s="59">
        <v>51.9</v>
      </c>
      <c r="F152" s="59">
        <v>0.8</v>
      </c>
      <c r="G152" s="59">
        <v>100</v>
      </c>
    </row>
    <row r="153" spans="1:7" s="51" customFormat="1" ht="12" customHeight="1">
      <c r="A153" s="57">
        <v>2012</v>
      </c>
      <c r="B153" s="57">
        <v>2</v>
      </c>
      <c r="C153" s="59">
        <v>30.7</v>
      </c>
      <c r="D153" s="59">
        <v>16.3</v>
      </c>
      <c r="E153" s="59">
        <v>52.2</v>
      </c>
      <c r="F153" s="59">
        <v>0.8</v>
      </c>
      <c r="G153" s="59">
        <v>100</v>
      </c>
    </row>
    <row r="154" spans="1:7" s="51" customFormat="1" ht="12" customHeight="1">
      <c r="A154" s="57">
        <v>2012</v>
      </c>
      <c r="B154" s="57">
        <v>3</v>
      </c>
      <c r="C154" s="59">
        <v>30.8</v>
      </c>
      <c r="D154" s="59">
        <v>15.9</v>
      </c>
      <c r="E154" s="59">
        <v>52.5</v>
      </c>
      <c r="F154" s="59">
        <v>0.7</v>
      </c>
      <c r="G154" s="59">
        <v>100</v>
      </c>
    </row>
    <row r="155" spans="1:7" s="51" customFormat="1" ht="12" customHeight="1">
      <c r="A155" s="57">
        <v>2012</v>
      </c>
      <c r="B155" s="57">
        <v>4</v>
      </c>
      <c r="C155" s="59">
        <v>30.6</v>
      </c>
      <c r="D155" s="59">
        <v>16.100000000000001</v>
      </c>
      <c r="E155" s="59">
        <v>52.7</v>
      </c>
      <c r="F155" s="59">
        <v>0.6</v>
      </c>
      <c r="G155" s="59">
        <v>100</v>
      </c>
    </row>
    <row r="156" spans="1:7" s="51" customFormat="1" ht="12" customHeight="1">
      <c r="A156" s="57">
        <v>2013</v>
      </c>
      <c r="B156" s="57">
        <v>1</v>
      </c>
      <c r="C156" s="59">
        <v>30.2</v>
      </c>
      <c r="D156" s="59">
        <v>15.8</v>
      </c>
      <c r="E156" s="59">
        <v>53.2</v>
      </c>
      <c r="F156" s="59">
        <v>0.8</v>
      </c>
      <c r="G156" s="59">
        <v>100</v>
      </c>
    </row>
    <row r="157" spans="1:7" s="51" customFormat="1" ht="12" customHeight="1">
      <c r="A157" s="57">
        <v>2013</v>
      </c>
      <c r="B157" s="57">
        <v>2</v>
      </c>
      <c r="C157" s="59">
        <v>30.4</v>
      </c>
      <c r="D157" s="59">
        <v>15.7</v>
      </c>
      <c r="E157" s="59">
        <v>53.1</v>
      </c>
      <c r="F157" s="59">
        <v>0.7</v>
      </c>
      <c r="G157" s="59">
        <v>100</v>
      </c>
    </row>
    <row r="158" spans="1:7" s="51" customFormat="1" ht="12" customHeight="1">
      <c r="A158" s="57">
        <v>2013</v>
      </c>
      <c r="B158" s="57">
        <v>3</v>
      </c>
      <c r="C158" s="59">
        <v>30.6</v>
      </c>
      <c r="D158" s="59">
        <v>15.6</v>
      </c>
      <c r="E158" s="59">
        <v>53.2</v>
      </c>
      <c r="F158" s="59">
        <v>0.6</v>
      </c>
      <c r="G158" s="59">
        <v>100</v>
      </c>
    </row>
    <row r="159" spans="1:7" s="51" customFormat="1" ht="12" customHeight="1">
      <c r="A159" s="57">
        <v>2013</v>
      </c>
      <c r="B159" s="57">
        <v>4</v>
      </c>
      <c r="C159" s="59">
        <v>30.5</v>
      </c>
      <c r="D159" s="59">
        <v>15.7</v>
      </c>
      <c r="E159" s="59">
        <v>53.1</v>
      </c>
      <c r="F159" s="59">
        <v>0.7</v>
      </c>
      <c r="G159" s="59">
        <v>100</v>
      </c>
    </row>
    <row r="160" spans="1:7" s="51" customFormat="1" ht="12" customHeight="1">
      <c r="A160" s="57">
        <v>2014</v>
      </c>
      <c r="B160" s="57">
        <v>1</v>
      </c>
      <c r="C160" s="59">
        <v>30.3</v>
      </c>
      <c r="D160" s="59">
        <v>15.8</v>
      </c>
      <c r="E160" s="59">
        <v>53.1</v>
      </c>
      <c r="F160" s="59">
        <v>0.9</v>
      </c>
      <c r="G160" s="59">
        <v>100</v>
      </c>
    </row>
    <row r="161" spans="1:37" s="51" customFormat="1" ht="12" customHeight="1">
      <c r="A161" s="57">
        <v>2014</v>
      </c>
      <c r="B161" s="57">
        <v>2</v>
      </c>
      <c r="C161" s="59">
        <v>30.9</v>
      </c>
      <c r="D161" s="59">
        <v>15.5</v>
      </c>
      <c r="E161" s="59">
        <v>52.9</v>
      </c>
      <c r="F161" s="59">
        <v>0.7</v>
      </c>
      <c r="G161" s="59">
        <v>100</v>
      </c>
    </row>
    <row r="162" spans="1:37">
      <c r="A162" s="57">
        <v>2014</v>
      </c>
      <c r="B162" s="57">
        <v>3</v>
      </c>
      <c r="C162" s="59">
        <v>31.1</v>
      </c>
      <c r="D162" s="59">
        <v>15.5</v>
      </c>
      <c r="E162" s="59">
        <v>52.8</v>
      </c>
      <c r="F162" s="59">
        <v>0.6</v>
      </c>
      <c r="G162" s="59">
        <v>100</v>
      </c>
    </row>
    <row r="163" spans="1:37">
      <c r="A163" s="57">
        <v>2014</v>
      </c>
      <c r="B163" s="57">
        <v>4</v>
      </c>
      <c r="C163" s="59">
        <v>31</v>
      </c>
      <c r="D163" s="59">
        <v>15.6</v>
      </c>
      <c r="E163" s="59">
        <v>52.8</v>
      </c>
      <c r="F163" s="59">
        <v>0.6</v>
      </c>
      <c r="G163" s="59">
        <v>100</v>
      </c>
    </row>
    <row r="164" spans="1:37">
      <c r="A164" s="57">
        <v>2015</v>
      </c>
      <c r="B164" s="57">
        <v>1</v>
      </c>
      <c r="C164" s="59">
        <v>31.1</v>
      </c>
      <c r="D164" s="59">
        <v>15.4</v>
      </c>
      <c r="E164" s="59">
        <v>52.7</v>
      </c>
      <c r="F164" s="59">
        <v>0.8</v>
      </c>
      <c r="G164" s="59">
        <v>100</v>
      </c>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row>
    <row r="165" spans="1:37">
      <c r="A165" s="57">
        <v>2015</v>
      </c>
      <c r="B165" s="57">
        <v>2</v>
      </c>
      <c r="C165" s="59">
        <v>31.1</v>
      </c>
      <c r="D165" s="59">
        <v>15.3</v>
      </c>
      <c r="E165" s="59">
        <v>52.8</v>
      </c>
      <c r="F165" s="59">
        <v>0.7</v>
      </c>
      <c r="G165" s="59">
        <v>100</v>
      </c>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row>
    <row r="166" spans="1:37">
      <c r="A166" s="57">
        <v>2015</v>
      </c>
      <c r="B166" s="57">
        <v>3</v>
      </c>
      <c r="C166" s="59">
        <v>31.3</v>
      </c>
      <c r="D166" s="59">
        <v>15.3</v>
      </c>
      <c r="E166" s="59">
        <v>53</v>
      </c>
      <c r="F166" s="59">
        <v>0.4</v>
      </c>
      <c r="G166" s="59">
        <v>100</v>
      </c>
    </row>
    <row r="167" spans="1:37">
      <c r="A167" s="57">
        <v>2015</v>
      </c>
      <c r="B167" s="57">
        <v>4</v>
      </c>
      <c r="C167" s="59">
        <v>31.1</v>
      </c>
      <c r="D167" s="59">
        <v>15.5</v>
      </c>
      <c r="E167" s="59">
        <v>53</v>
      </c>
      <c r="F167" s="59">
        <v>0.4</v>
      </c>
      <c r="G167" s="59">
        <v>100</v>
      </c>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row>
    <row r="168" spans="1:37">
      <c r="A168" s="57">
        <v>2016</v>
      </c>
      <c r="B168" s="57">
        <v>1</v>
      </c>
      <c r="C168" s="59">
        <v>31.1</v>
      </c>
      <c r="D168" s="59">
        <v>15.6</v>
      </c>
      <c r="E168" s="59">
        <v>52.8</v>
      </c>
      <c r="F168" s="59">
        <v>0.5</v>
      </c>
      <c r="G168" s="59">
        <v>100</v>
      </c>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row>
    <row r="169" spans="1:37">
      <c r="A169" s="57">
        <v>2016</v>
      </c>
      <c r="B169" s="57">
        <v>2</v>
      </c>
      <c r="C169" s="59">
        <v>31</v>
      </c>
      <c r="D169" s="59">
        <v>15.1</v>
      </c>
      <c r="E169" s="59">
        <v>53.3</v>
      </c>
      <c r="F169" s="59">
        <v>0.7</v>
      </c>
      <c r="G169" s="59">
        <v>100</v>
      </c>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row>
    <row r="170" spans="1:37">
      <c r="A170" s="57">
        <v>2016</v>
      </c>
      <c r="B170" s="57">
        <v>3</v>
      </c>
      <c r="C170" s="59">
        <v>30.8</v>
      </c>
      <c r="D170" s="59">
        <v>15</v>
      </c>
      <c r="E170" s="59">
        <v>53.4</v>
      </c>
      <c r="F170" s="59">
        <v>0.8</v>
      </c>
      <c r="G170" s="59">
        <v>100</v>
      </c>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row>
    <row r="171" spans="1:37">
      <c r="A171" s="57">
        <v>2016</v>
      </c>
      <c r="B171" s="57">
        <v>4</v>
      </c>
      <c r="C171" s="59">
        <v>30.8</v>
      </c>
      <c r="D171" s="59">
        <v>15</v>
      </c>
      <c r="E171" s="59">
        <v>53.6</v>
      </c>
      <c r="F171" s="59">
        <v>0.6</v>
      </c>
      <c r="G171" s="59">
        <v>100</v>
      </c>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row>
    <row r="172" spans="1:37">
      <c r="A172" s="57">
        <v>2017</v>
      </c>
      <c r="B172" s="57">
        <v>1</v>
      </c>
      <c r="C172" s="59">
        <v>30.8</v>
      </c>
      <c r="D172" s="59">
        <v>15.2</v>
      </c>
      <c r="E172" s="59">
        <v>53.2</v>
      </c>
      <c r="F172" s="59">
        <v>0.7</v>
      </c>
      <c r="G172" s="59">
        <v>100</v>
      </c>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row>
    <row r="173" spans="1:37">
      <c r="A173" s="57">
        <v>2017</v>
      </c>
      <c r="B173" s="57">
        <v>2</v>
      </c>
      <c r="C173" s="59">
        <v>30.7</v>
      </c>
      <c r="D173" s="59">
        <v>15.1</v>
      </c>
      <c r="E173" s="59">
        <v>53.1</v>
      </c>
      <c r="F173" s="59">
        <v>1.1000000000000001</v>
      </c>
      <c r="G173" s="59">
        <v>100</v>
      </c>
    </row>
    <row r="174" spans="1:37">
      <c r="A174" s="57">
        <v>2017</v>
      </c>
      <c r="B174" s="57">
        <v>3</v>
      </c>
      <c r="C174" s="59">
        <v>30.9</v>
      </c>
      <c r="D174" s="59">
        <v>15</v>
      </c>
      <c r="E174" s="59">
        <v>53.1</v>
      </c>
      <c r="F174" s="59">
        <v>0.9</v>
      </c>
      <c r="G174" s="59">
        <v>100</v>
      </c>
    </row>
    <row r="175" spans="1:37">
      <c r="A175" s="57">
        <v>2017</v>
      </c>
      <c r="B175" s="57">
        <v>4</v>
      </c>
      <c r="C175" s="59">
        <v>30.8</v>
      </c>
      <c r="D175" s="59">
        <v>15.1</v>
      </c>
      <c r="E175" s="59">
        <v>53.5</v>
      </c>
      <c r="F175" s="59">
        <v>0.7</v>
      </c>
      <c r="G175" s="59">
        <v>100</v>
      </c>
    </row>
    <row r="176" spans="1:37">
      <c r="A176" s="57">
        <v>2018</v>
      </c>
      <c r="B176" s="57">
        <v>1</v>
      </c>
      <c r="C176" s="59">
        <v>30.7</v>
      </c>
      <c r="D176" s="59">
        <v>15</v>
      </c>
      <c r="E176" s="59">
        <v>53.7</v>
      </c>
      <c r="F176" s="59">
        <v>0.6</v>
      </c>
      <c r="G176" s="59">
        <v>100</v>
      </c>
    </row>
    <row r="177" spans="1:7">
      <c r="A177" s="57">
        <v>2018</v>
      </c>
      <c r="B177" s="57">
        <v>2</v>
      </c>
      <c r="C177" s="59">
        <v>30.8</v>
      </c>
      <c r="D177" s="59">
        <v>14.9</v>
      </c>
      <c r="E177" s="59">
        <v>53.5</v>
      </c>
      <c r="F177" s="59">
        <v>0.8</v>
      </c>
      <c r="G177" s="59">
        <v>100</v>
      </c>
    </row>
    <row r="178" spans="1:7">
      <c r="A178" s="57">
        <v>2018</v>
      </c>
      <c r="B178" s="57">
        <v>3</v>
      </c>
      <c r="C178" s="59">
        <v>31</v>
      </c>
      <c r="D178" s="59">
        <v>15.1</v>
      </c>
      <c r="E178" s="59">
        <v>53.1</v>
      </c>
      <c r="F178" s="59">
        <v>0.7</v>
      </c>
      <c r="G178" s="59">
        <v>100</v>
      </c>
    </row>
    <row r="179" spans="1:7">
      <c r="A179" s="57">
        <v>2018</v>
      </c>
      <c r="B179" s="57">
        <v>4</v>
      </c>
      <c r="C179" s="59">
        <v>30.9</v>
      </c>
      <c r="D179" s="59">
        <v>15.3</v>
      </c>
      <c r="E179" s="59">
        <v>53.1</v>
      </c>
      <c r="F179" s="59">
        <v>0.7</v>
      </c>
      <c r="G179" s="59">
        <v>100</v>
      </c>
    </row>
    <row r="180" spans="1:7">
      <c r="A180" s="57">
        <v>2019</v>
      </c>
      <c r="B180" s="57">
        <v>1</v>
      </c>
      <c r="C180" s="59">
        <v>30.8</v>
      </c>
      <c r="D180" s="59">
        <v>15.2</v>
      </c>
      <c r="E180" s="59">
        <v>53.3</v>
      </c>
      <c r="F180" s="59">
        <v>0.7</v>
      </c>
      <c r="G180" s="59">
        <v>100</v>
      </c>
    </row>
    <row r="181" spans="1:7">
      <c r="A181" s="57">
        <v>2019</v>
      </c>
      <c r="B181" s="57">
        <v>2</v>
      </c>
      <c r="C181" s="59">
        <v>30.8</v>
      </c>
      <c r="D181" s="59">
        <v>15.3</v>
      </c>
      <c r="E181" s="59">
        <v>53.2</v>
      </c>
      <c r="F181" s="59">
        <v>0.8</v>
      </c>
      <c r="G181" s="59">
        <v>100</v>
      </c>
    </row>
    <row r="182" spans="1:7">
      <c r="A182" s="57">
        <v>2019</v>
      </c>
      <c r="B182" s="57">
        <v>3</v>
      </c>
      <c r="C182" s="59">
        <v>31.1</v>
      </c>
      <c r="D182" s="59">
        <v>15.1</v>
      </c>
      <c r="E182" s="59">
        <v>53.1</v>
      </c>
      <c r="F182" s="59">
        <v>0.8</v>
      </c>
      <c r="G182" s="59">
        <v>100</v>
      </c>
    </row>
    <row r="183" spans="1:7">
      <c r="A183" s="57">
        <v>2019</v>
      </c>
      <c r="B183" s="57">
        <v>4</v>
      </c>
      <c r="C183" s="59">
        <v>30.9</v>
      </c>
      <c r="D183" s="59">
        <v>15.3</v>
      </c>
      <c r="E183" s="59">
        <v>53.1</v>
      </c>
      <c r="F183" s="59">
        <v>0.8</v>
      </c>
      <c r="G183" s="59">
        <v>100</v>
      </c>
    </row>
    <row r="184" spans="1:7">
      <c r="A184" s="62">
        <v>2020</v>
      </c>
      <c r="B184" s="57">
        <v>1</v>
      </c>
      <c r="C184" s="59">
        <v>30.6</v>
      </c>
      <c r="D184" s="59">
        <v>14.9</v>
      </c>
      <c r="E184" s="59">
        <v>53.7</v>
      </c>
      <c r="F184" s="59">
        <v>0.8</v>
      </c>
      <c r="G184" s="59">
        <v>100</v>
      </c>
    </row>
    <row r="185" spans="1:7">
      <c r="A185" s="62">
        <v>2020</v>
      </c>
      <c r="B185" s="57">
        <v>2</v>
      </c>
      <c r="C185" s="59">
        <v>30.8</v>
      </c>
      <c r="D185" s="59">
        <v>15.1</v>
      </c>
      <c r="E185" s="59">
        <v>53.4</v>
      </c>
      <c r="F185" s="59">
        <v>0.8</v>
      </c>
      <c r="G185" s="59">
        <v>100</v>
      </c>
    </row>
    <row r="186" spans="1:7">
      <c r="A186" s="62">
        <v>2020</v>
      </c>
      <c r="B186" s="57">
        <v>3</v>
      </c>
      <c r="C186" s="59">
        <v>30.5</v>
      </c>
      <c r="D186" s="59">
        <v>15.4</v>
      </c>
      <c r="E186" s="59">
        <v>53.4</v>
      </c>
      <c r="F186" s="59">
        <v>0.7</v>
      </c>
      <c r="G186" s="59">
        <v>100</v>
      </c>
    </row>
    <row r="187" spans="1:7">
      <c r="A187" s="62">
        <v>2020</v>
      </c>
      <c r="B187" s="57">
        <v>4</v>
      </c>
      <c r="C187" s="59">
        <v>30.6</v>
      </c>
      <c r="D187" s="59">
        <v>15.4</v>
      </c>
      <c r="E187" s="59">
        <v>53.3</v>
      </c>
      <c r="F187" s="59">
        <v>0.7</v>
      </c>
      <c r="G187" s="59">
        <v>100</v>
      </c>
    </row>
    <row r="188" spans="1:7">
      <c r="A188" s="57">
        <v>2021</v>
      </c>
      <c r="B188" s="57">
        <v>1</v>
      </c>
      <c r="C188" s="59">
        <v>30.6</v>
      </c>
      <c r="D188" s="59">
        <v>15.5</v>
      </c>
      <c r="E188" s="59">
        <v>53.4</v>
      </c>
      <c r="F188" s="59">
        <v>0.6</v>
      </c>
      <c r="G188" s="59">
        <v>100</v>
      </c>
    </row>
    <row r="189" spans="1:7">
      <c r="A189" s="57">
        <v>2021</v>
      </c>
      <c r="B189" s="57">
        <v>2</v>
      </c>
      <c r="C189" s="59">
        <v>30.8</v>
      </c>
      <c r="D189" s="59">
        <v>15.6</v>
      </c>
      <c r="E189" s="59">
        <v>53.2</v>
      </c>
      <c r="F189" s="59">
        <v>0.5</v>
      </c>
      <c r="G189" s="59">
        <v>100</v>
      </c>
    </row>
    <row r="190" spans="1:7">
      <c r="A190" s="57">
        <v>2021</v>
      </c>
      <c r="B190" s="62">
        <v>3</v>
      </c>
      <c r="C190" s="59">
        <v>30.8</v>
      </c>
      <c r="D190" s="59">
        <v>15.6</v>
      </c>
      <c r="E190" s="59">
        <v>53</v>
      </c>
      <c r="F190" s="59">
        <v>0.6</v>
      </c>
      <c r="G190" s="59">
        <v>100</v>
      </c>
    </row>
    <row r="191" spans="1:7">
      <c r="A191" s="57">
        <v>2021</v>
      </c>
      <c r="B191" s="62">
        <v>4</v>
      </c>
      <c r="C191" s="59">
        <v>30.6</v>
      </c>
      <c r="D191" s="59">
        <v>15.6</v>
      </c>
      <c r="E191" s="59">
        <v>53.1</v>
      </c>
      <c r="F191" s="59">
        <v>0.6</v>
      </c>
      <c r="G191" s="59">
        <v>100</v>
      </c>
    </row>
    <row r="192" spans="1:7">
      <c r="A192" s="57">
        <v>2022</v>
      </c>
      <c r="B192" s="57">
        <v>1</v>
      </c>
      <c r="C192" s="59">
        <v>30.1</v>
      </c>
      <c r="D192" s="59">
        <v>15.3</v>
      </c>
      <c r="E192" s="59">
        <v>53.8</v>
      </c>
      <c r="F192" s="59">
        <v>0.8</v>
      </c>
      <c r="G192" s="59">
        <v>100</v>
      </c>
    </row>
    <row r="193" spans="1:7">
      <c r="A193" s="57">
        <v>2022</v>
      </c>
      <c r="B193" s="57">
        <v>2</v>
      </c>
      <c r="C193" s="59">
        <v>30.3</v>
      </c>
      <c r="D193" s="59">
        <v>15.5</v>
      </c>
      <c r="E193" s="59">
        <v>53.5</v>
      </c>
      <c r="F193" s="59">
        <v>0.7</v>
      </c>
      <c r="G193" s="59">
        <v>100</v>
      </c>
    </row>
  </sheetData>
  <mergeCells count="1">
    <mergeCell ref="A5:B5"/>
  </mergeCells>
  <pageMargins left="0.39370078740157483" right="0.39370078740157483" top="0.39370078740157483" bottom="0.39370078740157483" header="0.19685039370078741" footer="0.19685039370078741"/>
  <pageSetup paperSize="9" scale="90" orientation="portrait" r:id="rId1"/>
  <rowBreaks count="1" manualBreakCount="1">
    <brk id="111" max="16383" man="1"/>
  </rowBreaks>
  <colBreaks count="2" manualBreakCount="2">
    <brk id="13" max="1048575" man="1"/>
    <brk id="22"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7CF98-E62D-BD47-84E7-7EA7E86F60F4}">
  <sheetPr>
    <pageSetUpPr fitToPage="1"/>
  </sheetPr>
  <dimension ref="A1:E62"/>
  <sheetViews>
    <sheetView topLeftCell="A26" zoomScaleNormal="100" zoomScaleSheetLayoutView="80" workbookViewId="0">
      <selection activeCell="G17" sqref="G17"/>
    </sheetView>
  </sheetViews>
  <sheetFormatPr baseColWidth="10" defaultColWidth="9" defaultRowHeight="16"/>
  <cols>
    <col min="1" max="1" width="75.6640625" style="64" customWidth="1"/>
    <col min="2" max="3" width="30.6640625" style="64" customWidth="1"/>
    <col min="4" max="4" width="5.6640625" style="64" customWidth="1"/>
    <col min="5" max="5" width="8.6640625" style="64" customWidth="1"/>
    <col min="6" max="16384" width="9" style="64"/>
  </cols>
  <sheetData>
    <row r="1" spans="1:5" ht="18.75" customHeight="1">
      <c r="A1" s="63" t="s">
        <v>375</v>
      </c>
      <c r="E1" s="65" t="s">
        <v>376</v>
      </c>
    </row>
    <row r="2" spans="1:5" ht="18.75" customHeight="1">
      <c r="A2" s="66"/>
    </row>
    <row r="3" spans="1:5" ht="18.75" customHeight="1">
      <c r="A3" s="67"/>
      <c r="B3" s="68" t="s">
        <v>377</v>
      </c>
      <c r="C3" s="68" t="s">
        <v>378</v>
      </c>
      <c r="D3" s="67"/>
    </row>
    <row r="4" spans="1:5" ht="18.75" customHeight="1">
      <c r="A4" s="64" t="s">
        <v>379</v>
      </c>
      <c r="B4" s="69"/>
      <c r="C4" s="69"/>
    </row>
    <row r="5" spans="1:5" ht="18.75" customHeight="1">
      <c r="A5" s="70" t="s">
        <v>380</v>
      </c>
      <c r="B5" s="71">
        <v>21200</v>
      </c>
      <c r="C5" s="72">
        <v>1.7</v>
      </c>
      <c r="D5" s="73"/>
    </row>
    <row r="6" spans="1:5" ht="18.75" customHeight="1">
      <c r="A6" s="70" t="s">
        <v>381</v>
      </c>
      <c r="B6" s="71">
        <v>16500</v>
      </c>
      <c r="C6" s="72">
        <v>1.6</v>
      </c>
      <c r="D6" s="73"/>
    </row>
    <row r="7" spans="1:5" ht="18.75" customHeight="1">
      <c r="B7" s="74"/>
      <c r="C7" s="72"/>
      <c r="D7" s="73"/>
    </row>
    <row r="8" spans="1:5" ht="18.75" customHeight="1">
      <c r="A8" s="64" t="s">
        <v>382</v>
      </c>
      <c r="B8" s="74"/>
      <c r="C8" s="72"/>
      <c r="D8" s="73"/>
    </row>
    <row r="9" spans="1:5" ht="18.75" customHeight="1">
      <c r="A9" s="75" t="s">
        <v>383</v>
      </c>
      <c r="B9" s="71">
        <v>13700</v>
      </c>
      <c r="C9" s="72">
        <v>0.3</v>
      </c>
      <c r="D9" s="73"/>
    </row>
    <row r="10" spans="1:5" ht="18.75" customHeight="1">
      <c r="A10" s="75" t="s">
        <v>384</v>
      </c>
      <c r="B10" s="71">
        <v>19700</v>
      </c>
      <c r="C10" s="72">
        <v>1</v>
      </c>
      <c r="D10" s="73"/>
    </row>
    <row r="11" spans="1:5" ht="18.75" customHeight="1">
      <c r="A11" s="75" t="s">
        <v>385</v>
      </c>
      <c r="B11" s="71">
        <v>21600</v>
      </c>
      <c r="C11" s="72">
        <v>1.1000000000000001</v>
      </c>
      <c r="D11" s="73"/>
    </row>
    <row r="12" spans="1:5" ht="18.75" customHeight="1">
      <c r="A12" s="70" t="s">
        <v>386</v>
      </c>
      <c r="B12" s="71">
        <v>18900</v>
      </c>
      <c r="C12" s="72" t="s">
        <v>253</v>
      </c>
      <c r="D12" s="73"/>
    </row>
    <row r="13" spans="1:5" ht="18.75" customHeight="1">
      <c r="A13" s="70" t="s">
        <v>387</v>
      </c>
      <c r="B13" s="71">
        <v>15500</v>
      </c>
      <c r="C13" s="72">
        <v>1</v>
      </c>
      <c r="D13" s="73"/>
    </row>
    <row r="14" spans="1:5" ht="18.75" customHeight="1">
      <c r="B14" s="74"/>
      <c r="C14" s="72"/>
      <c r="D14" s="73"/>
    </row>
    <row r="15" spans="1:5" ht="18.75" customHeight="1">
      <c r="A15" s="64" t="s">
        <v>388</v>
      </c>
      <c r="B15" s="74"/>
      <c r="C15" s="72"/>
      <c r="D15" s="73"/>
    </row>
    <row r="16" spans="1:5" ht="18.75" customHeight="1">
      <c r="A16" s="70" t="s">
        <v>389</v>
      </c>
      <c r="B16" s="71">
        <v>12600</v>
      </c>
      <c r="C16" s="72">
        <v>2.2999999999999998</v>
      </c>
      <c r="D16" s="73"/>
    </row>
    <row r="17" spans="1:4" ht="18.75" customHeight="1">
      <c r="A17" s="70" t="s">
        <v>390</v>
      </c>
      <c r="B17" s="71">
        <v>14500</v>
      </c>
      <c r="C17" s="72">
        <v>1.8</v>
      </c>
      <c r="D17" s="73"/>
    </row>
    <row r="18" spans="1:4" ht="18.75" customHeight="1">
      <c r="A18" s="70" t="s">
        <v>391</v>
      </c>
      <c r="B18" s="71">
        <v>17200</v>
      </c>
      <c r="C18" s="72">
        <v>0.9</v>
      </c>
      <c r="D18" s="73"/>
    </row>
    <row r="19" spans="1:4" ht="18.75" customHeight="1">
      <c r="A19" s="70" t="s">
        <v>392</v>
      </c>
      <c r="B19" s="71">
        <v>28500</v>
      </c>
      <c r="C19" s="72" t="s">
        <v>253</v>
      </c>
      <c r="D19" s="73"/>
    </row>
    <row r="20" spans="1:4" ht="18.75" customHeight="1">
      <c r="B20" s="74"/>
      <c r="C20" s="72"/>
      <c r="D20" s="73"/>
    </row>
    <row r="21" spans="1:4" ht="18.75" customHeight="1">
      <c r="A21" s="64" t="s">
        <v>393</v>
      </c>
      <c r="B21" s="74"/>
      <c r="C21" s="72"/>
      <c r="D21" s="73"/>
    </row>
    <row r="22" spans="1:4" ht="18.75" customHeight="1">
      <c r="A22" s="70" t="s">
        <v>394</v>
      </c>
      <c r="B22" s="71">
        <v>13300</v>
      </c>
      <c r="C22" s="72">
        <v>1.9</v>
      </c>
      <c r="D22" s="73"/>
    </row>
    <row r="23" spans="1:4" ht="18.75" customHeight="1">
      <c r="A23" s="70" t="s">
        <v>395</v>
      </c>
      <c r="B23" s="71">
        <v>13900</v>
      </c>
      <c r="C23" s="72">
        <v>1.1000000000000001</v>
      </c>
      <c r="D23" s="73"/>
    </row>
    <row r="24" spans="1:4" ht="18.75" customHeight="1">
      <c r="A24" s="70" t="s">
        <v>396</v>
      </c>
      <c r="B24" s="71">
        <v>21600</v>
      </c>
      <c r="C24" s="72">
        <v>1.5</v>
      </c>
      <c r="D24" s="73"/>
    </row>
    <row r="25" spans="1:4" ht="18.75" customHeight="1">
      <c r="A25" s="70" t="s">
        <v>397</v>
      </c>
      <c r="B25" s="71">
        <v>15300</v>
      </c>
      <c r="C25" s="72">
        <v>1.1000000000000001</v>
      </c>
      <c r="D25" s="73"/>
    </row>
    <row r="26" spans="1:4" ht="18.75" customHeight="1">
      <c r="A26" s="70" t="s">
        <v>398</v>
      </c>
      <c r="B26" s="71">
        <v>29000</v>
      </c>
      <c r="C26" s="72">
        <v>2.1</v>
      </c>
      <c r="D26" s="73"/>
    </row>
    <row r="27" spans="1:4" ht="18.75" customHeight="1">
      <c r="B27" s="74"/>
      <c r="C27" s="72"/>
      <c r="D27" s="73"/>
    </row>
    <row r="28" spans="1:4" ht="18.75" customHeight="1">
      <c r="A28" s="64" t="s">
        <v>399</v>
      </c>
      <c r="B28" s="74"/>
      <c r="C28" s="72"/>
      <c r="D28" s="73"/>
    </row>
    <row r="29" spans="1:4" ht="18.75" customHeight="1">
      <c r="A29" s="70" t="s">
        <v>400</v>
      </c>
      <c r="B29" s="71">
        <v>17700</v>
      </c>
      <c r="C29" s="72">
        <v>1.1000000000000001</v>
      </c>
      <c r="D29" s="73"/>
    </row>
    <row r="30" spans="1:4" ht="18.75" customHeight="1">
      <c r="A30" s="70" t="s">
        <v>401</v>
      </c>
      <c r="B30" s="71">
        <v>28300</v>
      </c>
      <c r="C30" s="72">
        <v>1.1000000000000001</v>
      </c>
      <c r="D30" s="73"/>
    </row>
    <row r="31" spans="1:4" ht="18.75" customHeight="1">
      <c r="A31" s="70" t="s">
        <v>402</v>
      </c>
      <c r="B31" s="71">
        <v>23200</v>
      </c>
      <c r="C31" s="72">
        <v>1</v>
      </c>
      <c r="D31" s="73"/>
    </row>
    <row r="32" spans="1:4" ht="18.75" customHeight="1">
      <c r="A32" s="70" t="s">
        <v>403</v>
      </c>
      <c r="B32" s="71">
        <v>19100</v>
      </c>
      <c r="C32" s="72">
        <v>0.9</v>
      </c>
      <c r="D32" s="73"/>
    </row>
    <row r="33" spans="1:4" ht="18.75" customHeight="1">
      <c r="A33" s="70" t="s">
        <v>404</v>
      </c>
      <c r="B33" s="71">
        <v>15500</v>
      </c>
      <c r="C33" s="72">
        <v>1.8</v>
      </c>
      <c r="D33" s="73"/>
    </row>
    <row r="34" spans="1:4" ht="18.75" customHeight="1">
      <c r="A34" s="70" t="s">
        <v>405</v>
      </c>
      <c r="B34" s="71">
        <v>13500</v>
      </c>
      <c r="C34" s="72">
        <v>-1.7</v>
      </c>
      <c r="D34" s="73"/>
    </row>
    <row r="35" spans="1:4" ht="18.75" customHeight="1">
      <c r="A35" s="70" t="s">
        <v>406</v>
      </c>
      <c r="B35" s="71">
        <v>19500</v>
      </c>
      <c r="C35" s="72">
        <v>0.5</v>
      </c>
      <c r="D35" s="73"/>
    </row>
    <row r="36" spans="1:4" ht="18.75" customHeight="1">
      <c r="A36" s="70" t="s">
        <v>407</v>
      </c>
      <c r="B36" s="71">
        <v>18400</v>
      </c>
      <c r="C36" s="72">
        <v>-0.4</v>
      </c>
      <c r="D36" s="73"/>
    </row>
    <row r="37" spans="1:4" ht="18.75" customHeight="1">
      <c r="A37" s="70" t="s">
        <v>408</v>
      </c>
      <c r="B37" s="71">
        <v>13900</v>
      </c>
      <c r="C37" s="72">
        <v>2.2000000000000002</v>
      </c>
      <c r="D37" s="73"/>
    </row>
    <row r="38" spans="1:4" ht="18.75" customHeight="1">
      <c r="A38" s="70" t="s">
        <v>409</v>
      </c>
      <c r="B38" s="71">
        <v>16000</v>
      </c>
      <c r="C38" s="72">
        <v>1.8</v>
      </c>
      <c r="D38" s="73"/>
    </row>
    <row r="39" spans="1:4" ht="18.75" customHeight="1">
      <c r="A39" s="70" t="s">
        <v>410</v>
      </c>
      <c r="B39" s="71">
        <v>24300</v>
      </c>
      <c r="C39" s="72">
        <v>2.5</v>
      </c>
      <c r="D39" s="73"/>
    </row>
    <row r="40" spans="1:4" ht="18.75" customHeight="1">
      <c r="A40" s="70" t="s">
        <v>411</v>
      </c>
      <c r="B40" s="71">
        <v>29300</v>
      </c>
      <c r="C40" s="72">
        <v>2.4</v>
      </c>
      <c r="D40" s="73"/>
    </row>
    <row r="41" spans="1:4" ht="18.75" customHeight="1">
      <c r="A41" s="70" t="s">
        <v>412</v>
      </c>
      <c r="B41" s="71">
        <v>22100</v>
      </c>
      <c r="C41" s="72">
        <v>1.7</v>
      </c>
      <c r="D41" s="73"/>
    </row>
    <row r="42" spans="1:4" ht="18.75" customHeight="1">
      <c r="A42" s="70" t="s">
        <v>413</v>
      </c>
      <c r="B42" s="71">
        <v>13000</v>
      </c>
      <c r="C42" s="72" t="s">
        <v>253</v>
      </c>
      <c r="D42" s="73"/>
    </row>
    <row r="43" spans="1:4" ht="18.75" customHeight="1">
      <c r="A43" s="70" t="s">
        <v>414</v>
      </c>
      <c r="B43" s="71">
        <v>25100</v>
      </c>
      <c r="C43" s="72">
        <v>0.5</v>
      </c>
      <c r="D43" s="73"/>
    </row>
    <row r="44" spans="1:4" ht="18.75" customHeight="1">
      <c r="A44" s="70" t="s">
        <v>415</v>
      </c>
      <c r="B44" s="71">
        <v>17400</v>
      </c>
      <c r="C44" s="72">
        <v>0.7</v>
      </c>
      <c r="D44" s="73"/>
    </row>
    <row r="45" spans="1:4" ht="18.75" customHeight="1">
      <c r="A45" s="70" t="s">
        <v>416</v>
      </c>
      <c r="B45" s="71">
        <v>15000</v>
      </c>
      <c r="C45" s="72">
        <v>-1.3</v>
      </c>
      <c r="D45" s="73"/>
    </row>
    <row r="46" spans="1:4" ht="18.75" customHeight="1">
      <c r="A46" s="70" t="s">
        <v>417</v>
      </c>
      <c r="B46" s="71">
        <v>30200</v>
      </c>
      <c r="C46" s="72">
        <v>0.7</v>
      </c>
      <c r="D46" s="73"/>
    </row>
    <row r="47" spans="1:4" ht="18.75" customHeight="1">
      <c r="A47" s="70" t="s">
        <v>418</v>
      </c>
      <c r="B47" s="71">
        <v>19900</v>
      </c>
      <c r="C47" s="72">
        <v>1.2</v>
      </c>
      <c r="D47" s="73"/>
    </row>
    <row r="48" spans="1:4" ht="18.75" customHeight="1">
      <c r="A48" s="70" t="s">
        <v>419</v>
      </c>
      <c r="B48" s="71">
        <v>13300</v>
      </c>
      <c r="C48" s="72">
        <v>2.2000000000000002</v>
      </c>
      <c r="D48" s="73"/>
    </row>
    <row r="49" spans="1:5" ht="18.75" customHeight="1">
      <c r="A49" s="76" t="s">
        <v>420</v>
      </c>
      <c r="B49" s="77">
        <v>16900</v>
      </c>
      <c r="C49" s="78">
        <v>1.8</v>
      </c>
      <c r="D49" s="79"/>
    </row>
    <row r="50" spans="1:5">
      <c r="A50" s="80" t="s">
        <v>421</v>
      </c>
    </row>
    <row r="51" spans="1:5">
      <c r="A51" s="81" t="s">
        <v>422</v>
      </c>
      <c r="B51" s="82"/>
      <c r="C51" s="82"/>
      <c r="D51" s="82"/>
      <c r="E51" s="82"/>
    </row>
    <row r="52" spans="1:5">
      <c r="A52" s="81" t="s">
        <v>423</v>
      </c>
      <c r="B52" s="82"/>
      <c r="C52" s="82"/>
      <c r="D52" s="82"/>
      <c r="E52" s="82"/>
    </row>
    <row r="53" spans="1:5">
      <c r="A53" s="81" t="s">
        <v>424</v>
      </c>
      <c r="B53" s="83"/>
      <c r="C53" s="83"/>
      <c r="D53" s="83"/>
      <c r="E53" s="83"/>
    </row>
    <row r="54" spans="1:5">
      <c r="A54" s="84" t="s">
        <v>425</v>
      </c>
    </row>
    <row r="55" spans="1:5">
      <c r="A55" s="84" t="s">
        <v>426</v>
      </c>
    </row>
    <row r="56" spans="1:5">
      <c r="A56" s="81" t="s">
        <v>427</v>
      </c>
      <c r="B56" s="83"/>
      <c r="C56" s="83"/>
      <c r="D56" s="83"/>
      <c r="E56" s="83"/>
    </row>
    <row r="57" spans="1:5">
      <c r="A57" s="85" t="s">
        <v>428</v>
      </c>
    </row>
    <row r="58" spans="1:5">
      <c r="A58" s="85" t="s">
        <v>429</v>
      </c>
    </row>
    <row r="59" spans="1:5">
      <c r="A59" s="85" t="s">
        <v>430</v>
      </c>
    </row>
    <row r="60" spans="1:5">
      <c r="A60" s="85" t="s">
        <v>431</v>
      </c>
    </row>
    <row r="61" spans="1:5">
      <c r="A61" s="80" t="s">
        <v>432</v>
      </c>
    </row>
    <row r="62" spans="1:5">
      <c r="A62" s="81" t="s">
        <v>433</v>
      </c>
    </row>
  </sheetData>
  <hyperlinks>
    <hyperlink ref="E1" location="Index!A1" display="Index" xr:uid="{066AF4BF-728E-244D-AFCD-45735260C83B}"/>
  </hyperlinks>
  <pageMargins left="0.39370078740157483" right="0.39370078740157483" top="0.39370078740157483" bottom="0.39370078740157483" header="0.39370078740157483" footer="0.19685039370078741"/>
  <pageSetup paperSize="9"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7727-16B7-6E4C-9578-5E1B49E82217}">
  <dimension ref="A1:AM34"/>
  <sheetViews>
    <sheetView topLeftCell="Q1" zoomScale="120" zoomScaleNormal="120" workbookViewId="0">
      <selection activeCell="Y1" sqref="Y1"/>
    </sheetView>
  </sheetViews>
  <sheetFormatPr baseColWidth="10" defaultRowHeight="15"/>
  <cols>
    <col min="21" max="22" width="10.83203125" style="116"/>
    <col min="23" max="25" width="10.83203125" style="114"/>
    <col min="26" max="32" width="10.83203125" style="115"/>
  </cols>
  <sheetData>
    <row r="1" spans="1:39">
      <c r="A1" t="s">
        <v>0</v>
      </c>
      <c r="B1" t="s">
        <v>93</v>
      </c>
      <c r="C1" t="s">
        <v>3</v>
      </c>
      <c r="D1" t="s">
        <v>2</v>
      </c>
      <c r="E1" t="s">
        <v>1</v>
      </c>
      <c r="F1" t="s">
        <v>6</v>
      </c>
      <c r="G1" t="s">
        <v>8</v>
      </c>
      <c r="H1" t="s">
        <v>7</v>
      </c>
      <c r="I1" t="s">
        <v>86</v>
      </c>
      <c r="J1" t="s">
        <v>87</v>
      </c>
      <c r="K1" t="s">
        <v>374</v>
      </c>
      <c r="L1" t="s">
        <v>447</v>
      </c>
      <c r="M1" t="s">
        <v>435</v>
      </c>
      <c r="N1" t="s">
        <v>436</v>
      </c>
      <c r="O1" t="s">
        <v>458</v>
      </c>
      <c r="P1" t="s">
        <v>450</v>
      </c>
      <c r="Q1" t="s">
        <v>453</v>
      </c>
      <c r="R1" t="s">
        <v>451</v>
      </c>
      <c r="S1" t="s">
        <v>452</v>
      </c>
      <c r="T1" t="s">
        <v>454</v>
      </c>
      <c r="U1" s="116" t="s">
        <v>20</v>
      </c>
      <c r="V1" s="116" t="s">
        <v>21</v>
      </c>
      <c r="W1" s="114" t="s">
        <v>24</v>
      </c>
      <c r="X1" s="114" t="s">
        <v>25</v>
      </c>
      <c r="Y1" s="114" t="s">
        <v>26</v>
      </c>
      <c r="Z1" s="115" t="s">
        <v>438</v>
      </c>
      <c r="AA1" s="115" t="s">
        <v>439</v>
      </c>
      <c r="AB1" s="115" t="s">
        <v>440</v>
      </c>
      <c r="AC1" s="115" t="s">
        <v>441</v>
      </c>
      <c r="AD1" s="115" t="s">
        <v>442</v>
      </c>
      <c r="AE1" s="115" t="s">
        <v>443</v>
      </c>
      <c r="AF1" s="115" t="s">
        <v>444</v>
      </c>
      <c r="AG1" t="s">
        <v>455</v>
      </c>
      <c r="AH1" s="87" t="s">
        <v>456</v>
      </c>
      <c r="AI1" s="87" t="s">
        <v>461</v>
      </c>
      <c r="AJ1" t="s">
        <v>462</v>
      </c>
      <c r="AK1" t="s">
        <v>476</v>
      </c>
      <c r="AL1" t="s">
        <v>479</v>
      </c>
      <c r="AM1" t="s">
        <v>437</v>
      </c>
    </row>
    <row r="2" spans="1:39">
      <c r="A2">
        <v>1989</v>
      </c>
      <c r="B2">
        <v>71.34</v>
      </c>
      <c r="C2">
        <v>69.599999999999994</v>
      </c>
      <c r="D2">
        <v>12.3</v>
      </c>
      <c r="E2">
        <v>1296</v>
      </c>
      <c r="F2">
        <v>33.1</v>
      </c>
      <c r="G2">
        <v>47.3</v>
      </c>
      <c r="H2">
        <v>79.5</v>
      </c>
      <c r="I2">
        <v>3500</v>
      </c>
      <c r="J2">
        <v>5000</v>
      </c>
      <c r="K2">
        <v>8000</v>
      </c>
      <c r="L2">
        <v>2800</v>
      </c>
      <c r="M2">
        <v>1012524</v>
      </c>
      <c r="N2">
        <v>178067</v>
      </c>
      <c r="O2">
        <v>37.9</v>
      </c>
      <c r="P2">
        <f t="shared" ref="P2:P34" si="0">I2/O2*100</f>
        <v>9234.828496042217</v>
      </c>
      <c r="Q2">
        <f t="shared" ref="Q2:Q34" si="1">J2/O2*100</f>
        <v>13192.612137203167</v>
      </c>
      <c r="R2">
        <f t="shared" ref="R2:R34" si="2">I2/F2*100</f>
        <v>10574.018126888217</v>
      </c>
      <c r="S2">
        <f t="shared" ref="S2:S34" si="3">J2/F2*100</f>
        <v>15105.740181268882</v>
      </c>
      <c r="T2">
        <f t="shared" ref="T2:T34" si="4">L2/O2*100</f>
        <v>7387.8627968337742</v>
      </c>
      <c r="U2" s="116">
        <v>28.7</v>
      </c>
      <c r="V2" s="116">
        <v>26.1</v>
      </c>
      <c r="W2" s="114">
        <v>311</v>
      </c>
      <c r="X2" s="114">
        <v>119</v>
      </c>
      <c r="Y2" s="114">
        <v>430</v>
      </c>
      <c r="Z2" s="115">
        <v>6.1</v>
      </c>
      <c r="AA2" s="115">
        <v>40.4</v>
      </c>
      <c r="AB2" s="115">
        <v>100.1</v>
      </c>
      <c r="AC2" s="115">
        <v>82.3</v>
      </c>
      <c r="AD2" s="115">
        <v>29</v>
      </c>
      <c r="AE2" s="115">
        <v>4.9000000000000004</v>
      </c>
      <c r="AF2" s="115">
        <v>0.3</v>
      </c>
      <c r="AG2">
        <v>13000</v>
      </c>
      <c r="AH2" s="87">
        <v>66000</v>
      </c>
      <c r="AI2" s="87">
        <v>79000</v>
      </c>
      <c r="AJ2">
        <f>AI2/O2*100</f>
        <v>208443.27176781002</v>
      </c>
      <c r="AK2">
        <v>27180.627372155304</v>
      </c>
      <c r="AL2">
        <f>AK2/AM2*100</f>
        <v>71716.694913338535</v>
      </c>
      <c r="AM2">
        <v>37.9</v>
      </c>
    </row>
    <row r="3" spans="1:39">
      <c r="A3">
        <v>1990</v>
      </c>
      <c r="B3">
        <v>70.572000000000003</v>
      </c>
      <c r="C3">
        <v>67.7</v>
      </c>
      <c r="D3">
        <v>12</v>
      </c>
      <c r="E3">
        <v>1272</v>
      </c>
      <c r="F3">
        <v>35.799999999999997</v>
      </c>
      <c r="G3">
        <v>46.8</v>
      </c>
      <c r="H3">
        <v>79.099999999999994</v>
      </c>
      <c r="I3">
        <v>4000</v>
      </c>
      <c r="J3">
        <v>5500</v>
      </c>
      <c r="K3">
        <v>9400</v>
      </c>
      <c r="L3">
        <v>3000</v>
      </c>
      <c r="M3">
        <v>1051309</v>
      </c>
      <c r="N3">
        <v>184295</v>
      </c>
      <c r="O3">
        <v>42.1</v>
      </c>
      <c r="P3">
        <f t="shared" si="0"/>
        <v>9501.187648456058</v>
      </c>
      <c r="Q3">
        <f t="shared" si="1"/>
        <v>13064.133016627078</v>
      </c>
      <c r="R3">
        <f t="shared" si="2"/>
        <v>11173.184357541901</v>
      </c>
      <c r="S3">
        <f t="shared" si="3"/>
        <v>15363.128491620115</v>
      </c>
      <c r="T3">
        <f t="shared" si="4"/>
        <v>7125.8907363420421</v>
      </c>
      <c r="U3" s="116">
        <v>28.9</v>
      </c>
      <c r="V3" s="116">
        <v>26.3</v>
      </c>
      <c r="W3" s="114">
        <v>306</v>
      </c>
      <c r="X3" s="114">
        <v>122</v>
      </c>
      <c r="Y3" s="114">
        <v>427</v>
      </c>
      <c r="Z3" s="115">
        <v>5.9</v>
      </c>
      <c r="AA3" s="115">
        <v>39.9</v>
      </c>
      <c r="AB3" s="115">
        <v>99.2</v>
      </c>
      <c r="AC3" s="115">
        <v>80</v>
      </c>
      <c r="AD3" s="115">
        <v>28.3</v>
      </c>
      <c r="AE3" s="115">
        <v>4.4000000000000004</v>
      </c>
      <c r="AF3" s="115">
        <v>0.3</v>
      </c>
      <c r="AG3">
        <v>14000</v>
      </c>
      <c r="AH3" s="87">
        <v>66000</v>
      </c>
      <c r="AI3" s="87">
        <v>80000</v>
      </c>
      <c r="AJ3">
        <f t="shared" ref="AJ3:AJ34" si="5">AI3/O3*100</f>
        <v>190023.75296912115</v>
      </c>
      <c r="AK3">
        <v>28509.906400782642</v>
      </c>
      <c r="AL3">
        <f t="shared" ref="AL3:AL34" si="6">AK3/AM3*100</f>
        <v>67719.492638438576</v>
      </c>
      <c r="AM3">
        <v>42.1</v>
      </c>
    </row>
    <row r="4" spans="1:39">
      <c r="A4">
        <v>1991</v>
      </c>
      <c r="B4">
        <v>73.245000000000005</v>
      </c>
      <c r="C4">
        <v>68.3</v>
      </c>
      <c r="D4">
        <v>12</v>
      </c>
      <c r="E4">
        <v>1281</v>
      </c>
      <c r="F4">
        <v>40.700000000000003</v>
      </c>
      <c r="G4">
        <v>47.9</v>
      </c>
      <c r="H4">
        <v>78.900000000000006</v>
      </c>
      <c r="I4">
        <v>4500</v>
      </c>
      <c r="J4">
        <v>6000</v>
      </c>
      <c r="K4">
        <v>10400</v>
      </c>
      <c r="L4">
        <v>3200</v>
      </c>
      <c r="M4">
        <v>1111255</v>
      </c>
      <c r="N4">
        <v>193195</v>
      </c>
      <c r="O4">
        <v>46.7</v>
      </c>
      <c r="P4">
        <f t="shared" si="0"/>
        <v>9635.9743040685225</v>
      </c>
      <c r="Q4">
        <f t="shared" si="1"/>
        <v>12847.965738758028</v>
      </c>
      <c r="R4">
        <f t="shared" si="2"/>
        <v>11056.511056511055</v>
      </c>
      <c r="S4">
        <f t="shared" si="3"/>
        <v>14742.01474201474</v>
      </c>
      <c r="T4">
        <f t="shared" si="4"/>
        <v>6852.2483940042821</v>
      </c>
      <c r="U4" s="116">
        <v>29.1</v>
      </c>
      <c r="V4" s="116">
        <v>26.2</v>
      </c>
      <c r="W4" s="114">
        <v>295</v>
      </c>
      <c r="X4" s="114">
        <v>125</v>
      </c>
      <c r="Y4" s="114">
        <v>420</v>
      </c>
      <c r="Z4" s="115">
        <v>6.5</v>
      </c>
      <c r="AA4" s="115">
        <v>39.1</v>
      </c>
      <c r="AB4" s="115">
        <v>97.4</v>
      </c>
      <c r="AC4" s="115">
        <v>81.2</v>
      </c>
      <c r="AD4" s="115">
        <v>30.4</v>
      </c>
      <c r="AE4" s="115">
        <v>4.5</v>
      </c>
      <c r="AF4" s="115">
        <v>0.3</v>
      </c>
      <c r="AG4">
        <v>14000</v>
      </c>
      <c r="AH4" s="87">
        <v>68000</v>
      </c>
      <c r="AI4" s="87">
        <v>82000</v>
      </c>
      <c r="AJ4">
        <f t="shared" si="5"/>
        <v>175588.86509635972</v>
      </c>
      <c r="AK4">
        <v>28809.906400782642</v>
      </c>
      <c r="AL4">
        <f t="shared" si="6"/>
        <v>61691.448395680178</v>
      </c>
      <c r="AM4">
        <v>46.7</v>
      </c>
    </row>
    <row r="5" spans="1:39">
      <c r="A5">
        <v>1992</v>
      </c>
      <c r="B5">
        <v>77.787000000000006</v>
      </c>
      <c r="C5">
        <v>70.900000000000006</v>
      </c>
      <c r="D5">
        <v>12.3</v>
      </c>
      <c r="E5">
        <v>1347</v>
      </c>
      <c r="F5">
        <v>46</v>
      </c>
      <c r="G5">
        <v>46.3</v>
      </c>
      <c r="H5">
        <v>78.099999999999994</v>
      </c>
      <c r="I5">
        <v>5300</v>
      </c>
      <c r="J5">
        <v>7000</v>
      </c>
      <c r="K5">
        <v>11500</v>
      </c>
      <c r="L5">
        <v>3200</v>
      </c>
      <c r="M5">
        <v>1180541</v>
      </c>
      <c r="N5">
        <v>203524</v>
      </c>
      <c r="O5">
        <v>51.3</v>
      </c>
      <c r="P5">
        <f t="shared" si="0"/>
        <v>10331.384015594544</v>
      </c>
      <c r="Q5">
        <f t="shared" si="1"/>
        <v>13645.224171539961</v>
      </c>
      <c r="R5">
        <f t="shared" si="2"/>
        <v>11521.739130434782</v>
      </c>
      <c r="S5">
        <f t="shared" si="3"/>
        <v>15217.391304347824</v>
      </c>
      <c r="T5">
        <f t="shared" si="4"/>
        <v>6237.8167641325535</v>
      </c>
      <c r="U5" s="116">
        <v>29.4</v>
      </c>
      <c r="V5" s="116">
        <v>26.3</v>
      </c>
      <c r="W5" s="114">
        <v>290</v>
      </c>
      <c r="X5" s="114">
        <v>129</v>
      </c>
      <c r="Y5" s="114">
        <v>419</v>
      </c>
      <c r="Z5" s="115">
        <v>6.6</v>
      </c>
      <c r="AA5" s="115">
        <v>45.4</v>
      </c>
      <c r="AB5" s="115">
        <v>99.9</v>
      </c>
      <c r="AC5" s="115">
        <v>84.9</v>
      </c>
      <c r="AD5" s="115">
        <v>31</v>
      </c>
      <c r="AE5" s="115">
        <v>4.5999999999999996</v>
      </c>
      <c r="AF5" s="115">
        <v>0.3</v>
      </c>
      <c r="AG5">
        <v>15500</v>
      </c>
      <c r="AH5" s="87">
        <v>78000</v>
      </c>
      <c r="AI5" s="87">
        <v>93500</v>
      </c>
      <c r="AJ5">
        <f t="shared" si="5"/>
        <v>182261.20857699806</v>
      </c>
      <c r="AK5">
        <v>32303.82494372363</v>
      </c>
      <c r="AL5">
        <f t="shared" si="6"/>
        <v>62970.418993613319</v>
      </c>
      <c r="AM5">
        <v>51.3</v>
      </c>
    </row>
    <row r="6" spans="1:39">
      <c r="A6">
        <v>1993</v>
      </c>
      <c r="B6">
        <v>79.293000000000006</v>
      </c>
      <c r="C6">
        <v>70.5</v>
      </c>
      <c r="D6">
        <v>12</v>
      </c>
      <c r="E6">
        <v>1342</v>
      </c>
      <c r="F6">
        <v>51.7</v>
      </c>
      <c r="G6">
        <v>46.4</v>
      </c>
      <c r="H6">
        <v>78.2</v>
      </c>
      <c r="I6">
        <v>6000</v>
      </c>
      <c r="J6">
        <v>8000</v>
      </c>
      <c r="K6">
        <v>13000</v>
      </c>
      <c r="L6">
        <v>3500</v>
      </c>
      <c r="M6">
        <v>1253748</v>
      </c>
      <c r="N6">
        <v>212464</v>
      </c>
      <c r="O6">
        <v>56.1</v>
      </c>
      <c r="P6">
        <f t="shared" si="0"/>
        <v>10695.187165775402</v>
      </c>
      <c r="Q6">
        <f t="shared" si="1"/>
        <v>14260.249554367201</v>
      </c>
      <c r="R6">
        <f t="shared" si="2"/>
        <v>11605.415860735009</v>
      </c>
      <c r="S6">
        <f t="shared" si="3"/>
        <v>15473.887814313346</v>
      </c>
      <c r="T6">
        <f t="shared" si="4"/>
        <v>6238.8591800356508</v>
      </c>
      <c r="U6" s="116">
        <v>29.6</v>
      </c>
      <c r="V6" s="116">
        <v>26.5</v>
      </c>
      <c r="W6" s="114">
        <v>284</v>
      </c>
      <c r="X6" s="114">
        <v>132</v>
      </c>
      <c r="Y6" s="114">
        <v>416</v>
      </c>
      <c r="Z6" s="115">
        <v>6.9</v>
      </c>
      <c r="AA6" s="115">
        <v>49.2</v>
      </c>
      <c r="AB6" s="115">
        <v>94.8</v>
      </c>
      <c r="AC6" s="115">
        <v>84</v>
      </c>
      <c r="AD6" s="115">
        <v>31.1</v>
      </c>
      <c r="AE6" s="115">
        <v>4.7</v>
      </c>
      <c r="AF6" s="115">
        <v>0.3</v>
      </c>
      <c r="AG6">
        <v>17000</v>
      </c>
      <c r="AH6" s="87">
        <v>98000</v>
      </c>
      <c r="AI6" s="87">
        <v>115000</v>
      </c>
      <c r="AJ6">
        <f t="shared" si="5"/>
        <v>204991.08734402852</v>
      </c>
      <c r="AK6">
        <v>37297.743486664629</v>
      </c>
      <c r="AL6">
        <f t="shared" si="6"/>
        <v>66484.391241826423</v>
      </c>
      <c r="AM6">
        <v>56.1</v>
      </c>
    </row>
    <row r="7" spans="1:39">
      <c r="A7">
        <v>1994</v>
      </c>
      <c r="B7">
        <v>80.912999999999997</v>
      </c>
      <c r="C7">
        <v>71.599999999999994</v>
      </c>
      <c r="D7">
        <v>11.9</v>
      </c>
      <c r="E7">
        <v>1355</v>
      </c>
      <c r="F7">
        <v>57.5</v>
      </c>
      <c r="G7">
        <v>46.9</v>
      </c>
      <c r="H7">
        <v>77.2</v>
      </c>
      <c r="I7">
        <v>7000</v>
      </c>
      <c r="J7">
        <v>9000</v>
      </c>
      <c r="K7">
        <v>15000</v>
      </c>
      <c r="L7">
        <v>3750</v>
      </c>
      <c r="M7">
        <v>1329425</v>
      </c>
      <c r="N7">
        <v>220271</v>
      </c>
      <c r="O7">
        <v>61.7</v>
      </c>
      <c r="P7">
        <f t="shared" si="0"/>
        <v>11345.218800648297</v>
      </c>
      <c r="Q7">
        <f t="shared" si="1"/>
        <v>14586.709886547811</v>
      </c>
      <c r="R7">
        <f t="shared" si="2"/>
        <v>12173.91304347826</v>
      </c>
      <c r="S7">
        <f t="shared" si="3"/>
        <v>15652.173913043478</v>
      </c>
      <c r="T7">
        <f t="shared" si="4"/>
        <v>6077.7957860615879</v>
      </c>
      <c r="U7" s="116">
        <v>29.6</v>
      </c>
      <c r="V7" s="116">
        <v>26.5</v>
      </c>
      <c r="W7" s="114">
        <v>278</v>
      </c>
      <c r="X7" s="114">
        <v>135</v>
      </c>
      <c r="Y7" s="114">
        <v>413</v>
      </c>
      <c r="Z7" s="115">
        <v>6.6</v>
      </c>
      <c r="AA7" s="115">
        <v>48.7</v>
      </c>
      <c r="AB7" s="115">
        <v>94.7</v>
      </c>
      <c r="AC7" s="115">
        <v>86.7</v>
      </c>
      <c r="AD7" s="115">
        <v>31.8</v>
      </c>
      <c r="AE7" s="115">
        <v>4.5</v>
      </c>
      <c r="AF7" s="115">
        <v>0.2</v>
      </c>
      <c r="AG7">
        <v>20000</v>
      </c>
      <c r="AH7" s="87">
        <v>130000</v>
      </c>
      <c r="AI7" s="87">
        <v>150000</v>
      </c>
      <c r="AJ7">
        <f t="shared" si="5"/>
        <v>243111.8314424635</v>
      </c>
      <c r="AK7">
        <v>46085.580572546634</v>
      </c>
      <c r="AL7">
        <f t="shared" si="6"/>
        <v>74692.999307206861</v>
      </c>
      <c r="AM7">
        <v>61.7</v>
      </c>
    </row>
    <row r="8" spans="1:39">
      <c r="A8">
        <v>1995</v>
      </c>
      <c r="B8">
        <v>75.662000000000006</v>
      </c>
      <c r="C8">
        <v>68.599999999999994</v>
      </c>
      <c r="D8">
        <v>11.2</v>
      </c>
      <c r="E8">
        <v>1295</v>
      </c>
      <c r="F8">
        <v>64.5</v>
      </c>
      <c r="G8">
        <v>47.6</v>
      </c>
      <c r="H8">
        <v>76.599999999999994</v>
      </c>
      <c r="I8">
        <v>7500</v>
      </c>
      <c r="J8">
        <v>10000</v>
      </c>
      <c r="K8">
        <v>16000</v>
      </c>
      <c r="L8">
        <v>3750</v>
      </c>
      <c r="M8">
        <v>1360983</v>
      </c>
      <c r="N8">
        <v>221079</v>
      </c>
      <c r="O8">
        <v>67.5</v>
      </c>
      <c r="P8">
        <f t="shared" si="0"/>
        <v>11111.111111111111</v>
      </c>
      <c r="Q8">
        <f t="shared" si="1"/>
        <v>14814.814814814816</v>
      </c>
      <c r="R8">
        <f t="shared" si="2"/>
        <v>11627.906976744185</v>
      </c>
      <c r="S8">
        <f t="shared" si="3"/>
        <v>15503.875968992248</v>
      </c>
      <c r="T8">
        <f t="shared" si="4"/>
        <v>5555.5555555555557</v>
      </c>
      <c r="U8" s="116">
        <v>30</v>
      </c>
      <c r="V8" s="116">
        <v>26.9</v>
      </c>
      <c r="W8" s="114">
        <v>274</v>
      </c>
      <c r="X8" s="114">
        <v>138</v>
      </c>
      <c r="Y8" s="114">
        <v>412</v>
      </c>
      <c r="Z8" s="115">
        <v>5.9</v>
      </c>
      <c r="AA8" s="115">
        <v>42.6</v>
      </c>
      <c r="AB8" s="115">
        <v>90.4</v>
      </c>
      <c r="AC8" s="115">
        <v>84.7</v>
      </c>
      <c r="AD8" s="115">
        <v>31.9</v>
      </c>
      <c r="AE8" s="115">
        <v>4.8</v>
      </c>
      <c r="AF8" s="115">
        <v>0.2</v>
      </c>
      <c r="AG8">
        <v>22000</v>
      </c>
      <c r="AH8" s="87">
        <v>144000</v>
      </c>
      <c r="AI8" s="87">
        <v>166000</v>
      </c>
      <c r="AJ8">
        <f t="shared" si="5"/>
        <v>245925.9259259259</v>
      </c>
      <c r="AK8">
        <v>50844.13862980128</v>
      </c>
      <c r="AL8">
        <f t="shared" si="6"/>
        <v>75324.649821927829</v>
      </c>
      <c r="AM8">
        <v>67.5</v>
      </c>
    </row>
    <row r="9" spans="1:39">
      <c r="A9">
        <v>1996</v>
      </c>
      <c r="B9">
        <v>69.784999999999997</v>
      </c>
      <c r="C9">
        <v>63.3</v>
      </c>
      <c r="D9">
        <v>9.9</v>
      </c>
      <c r="E9">
        <v>1191</v>
      </c>
      <c r="F9">
        <v>70.599999999999994</v>
      </c>
      <c r="G9">
        <v>47.8</v>
      </c>
      <c r="H9">
        <v>75.7</v>
      </c>
      <c r="I9">
        <v>8000</v>
      </c>
      <c r="J9">
        <v>10000</v>
      </c>
      <c r="K9">
        <v>17600</v>
      </c>
      <c r="L9">
        <v>3860</v>
      </c>
      <c r="M9">
        <v>1418941</v>
      </c>
      <c r="N9">
        <v>220487</v>
      </c>
      <c r="O9">
        <v>71.900000000000006</v>
      </c>
      <c r="P9">
        <f t="shared" si="0"/>
        <v>11126.564673157161</v>
      </c>
      <c r="Q9">
        <f t="shared" si="1"/>
        <v>13908.205841446452</v>
      </c>
      <c r="R9">
        <f t="shared" si="2"/>
        <v>11331.444759206799</v>
      </c>
      <c r="S9">
        <f t="shared" si="3"/>
        <v>14164.3059490085</v>
      </c>
      <c r="T9">
        <f t="shared" si="4"/>
        <v>5368.5674547983308</v>
      </c>
      <c r="U9" s="116">
        <v>30</v>
      </c>
      <c r="V9" s="116">
        <v>26.9</v>
      </c>
      <c r="W9" s="114">
        <v>263</v>
      </c>
      <c r="X9" s="114">
        <v>143</v>
      </c>
      <c r="Y9" s="114">
        <v>406</v>
      </c>
      <c r="Z9" s="115">
        <v>5.9</v>
      </c>
      <c r="AA9" s="115">
        <v>37.1</v>
      </c>
      <c r="AB9" s="115">
        <v>80.7</v>
      </c>
      <c r="AC9" s="115">
        <v>78.599999999999994</v>
      </c>
      <c r="AD9" s="115">
        <v>31.8</v>
      </c>
      <c r="AE9" s="115">
        <v>5</v>
      </c>
      <c r="AF9" s="115">
        <v>0.2</v>
      </c>
      <c r="AG9">
        <v>24500</v>
      </c>
      <c r="AH9" s="87">
        <v>166000</v>
      </c>
      <c r="AI9" s="87">
        <v>190500</v>
      </c>
      <c r="AJ9">
        <f t="shared" si="5"/>
        <v>264951.32127955492</v>
      </c>
      <c r="AK9">
        <v>57467.336201369624</v>
      </c>
      <c r="AL9">
        <f t="shared" si="6"/>
        <v>79926.75410482561</v>
      </c>
      <c r="AM9">
        <v>71.900000000000006</v>
      </c>
    </row>
    <row r="10" spans="1:39">
      <c r="A10">
        <v>1997</v>
      </c>
      <c r="B10">
        <v>65.08</v>
      </c>
      <c r="C10">
        <v>59.3</v>
      </c>
      <c r="D10">
        <v>9.1</v>
      </c>
      <c r="E10">
        <v>1127</v>
      </c>
      <c r="F10">
        <v>77</v>
      </c>
      <c r="G10">
        <v>47.9</v>
      </c>
      <c r="H10">
        <v>75.099999999999994</v>
      </c>
      <c r="I10">
        <v>8500</v>
      </c>
      <c r="J10">
        <v>11000</v>
      </c>
      <c r="K10">
        <v>19000</v>
      </c>
      <c r="L10">
        <v>3860</v>
      </c>
      <c r="M10">
        <v>1491303</v>
      </c>
      <c r="N10">
        <v>229810</v>
      </c>
      <c r="O10">
        <v>76.3</v>
      </c>
      <c r="P10">
        <f t="shared" si="0"/>
        <v>11140.235910878113</v>
      </c>
      <c r="Q10">
        <f t="shared" si="1"/>
        <v>14416.775884665793</v>
      </c>
      <c r="R10">
        <f t="shared" si="2"/>
        <v>11038.961038961039</v>
      </c>
      <c r="S10">
        <f t="shared" si="3"/>
        <v>14285.714285714286</v>
      </c>
      <c r="T10">
        <f t="shared" si="4"/>
        <v>5058.9777195281786</v>
      </c>
      <c r="U10" s="116">
        <v>29.6</v>
      </c>
      <c r="V10" s="116">
        <v>26.8</v>
      </c>
      <c r="W10" s="114">
        <v>254</v>
      </c>
      <c r="X10" s="114">
        <v>145</v>
      </c>
      <c r="Y10" s="114">
        <v>399</v>
      </c>
      <c r="Z10" s="115">
        <v>5.6</v>
      </c>
      <c r="AA10" s="115">
        <v>33.5</v>
      </c>
      <c r="AB10" s="115">
        <v>73.2</v>
      </c>
      <c r="AC10" s="115">
        <v>75.7</v>
      </c>
      <c r="AD10" s="115">
        <v>32.299999999999997</v>
      </c>
      <c r="AE10" s="115">
        <v>5.4</v>
      </c>
      <c r="AF10" s="115">
        <v>0.3</v>
      </c>
      <c r="AG10">
        <v>24500</v>
      </c>
      <c r="AH10" s="87">
        <v>200000</v>
      </c>
      <c r="AI10" s="87">
        <v>227000</v>
      </c>
      <c r="AJ10">
        <f t="shared" si="5"/>
        <v>297509.82961992134</v>
      </c>
      <c r="AK10">
        <v>65890.533772937939</v>
      </c>
      <c r="AL10">
        <f t="shared" si="6"/>
        <v>86357.187120495335</v>
      </c>
      <c r="AM10">
        <v>76.3</v>
      </c>
    </row>
    <row r="11" spans="1:39">
      <c r="A11">
        <v>1998</v>
      </c>
      <c r="B11">
        <v>59.085999999999999</v>
      </c>
      <c r="C11">
        <v>53</v>
      </c>
      <c r="D11">
        <v>8.1</v>
      </c>
      <c r="E11">
        <v>1016</v>
      </c>
      <c r="F11">
        <v>79.400000000000006</v>
      </c>
      <c r="G11">
        <v>48.5</v>
      </c>
      <c r="H11">
        <v>74.599999999999994</v>
      </c>
      <c r="I11">
        <v>9000</v>
      </c>
      <c r="J11">
        <v>12000</v>
      </c>
      <c r="K11">
        <v>18000</v>
      </c>
      <c r="L11">
        <v>3860</v>
      </c>
      <c r="M11">
        <v>1403574</v>
      </c>
      <c r="N11">
        <v>214492</v>
      </c>
      <c r="O11">
        <v>78.7</v>
      </c>
      <c r="P11">
        <f t="shared" si="0"/>
        <v>11435.832274459975</v>
      </c>
      <c r="Q11">
        <f t="shared" si="1"/>
        <v>15247.776365946633</v>
      </c>
      <c r="R11">
        <f t="shared" si="2"/>
        <v>11335.012594458438</v>
      </c>
      <c r="S11">
        <f t="shared" si="3"/>
        <v>15113.350125944584</v>
      </c>
      <c r="T11">
        <f t="shared" si="4"/>
        <v>4904.7013977128336</v>
      </c>
      <c r="U11" s="116">
        <v>29.8</v>
      </c>
      <c r="V11" s="116">
        <v>26.9</v>
      </c>
      <c r="W11" s="114">
        <v>247</v>
      </c>
      <c r="X11" s="114">
        <v>147</v>
      </c>
      <c r="Y11" s="114">
        <v>394</v>
      </c>
      <c r="Z11" s="115">
        <v>5.3</v>
      </c>
      <c r="AA11" s="115">
        <v>31.2</v>
      </c>
      <c r="AB11" s="115">
        <v>64.599999999999994</v>
      </c>
      <c r="AC11" s="115">
        <v>67.900000000000006</v>
      </c>
      <c r="AD11" s="115">
        <v>29.9</v>
      </c>
      <c r="AE11" s="115">
        <v>4.8</v>
      </c>
      <c r="AF11" s="115">
        <v>0.2</v>
      </c>
      <c r="AG11">
        <v>30000</v>
      </c>
      <c r="AH11" s="87">
        <v>216000</v>
      </c>
      <c r="AI11" s="87">
        <v>246000</v>
      </c>
      <c r="AJ11">
        <f t="shared" si="5"/>
        <v>312579.41550190595</v>
      </c>
      <c r="AK11">
        <v>72278.370858819952</v>
      </c>
      <c r="AL11">
        <f t="shared" si="6"/>
        <v>91840.369579186721</v>
      </c>
      <c r="AM11">
        <v>78.7</v>
      </c>
    </row>
    <row r="12" spans="1:39">
      <c r="A12">
        <v>1999</v>
      </c>
      <c r="B12">
        <v>58.460999999999999</v>
      </c>
      <c r="C12">
        <v>51.3</v>
      </c>
      <c r="D12">
        <v>7.8</v>
      </c>
      <c r="E12">
        <v>981</v>
      </c>
      <c r="F12">
        <v>75.8</v>
      </c>
      <c r="G12">
        <v>49.2</v>
      </c>
      <c r="H12">
        <v>74</v>
      </c>
      <c r="I12">
        <v>8500</v>
      </c>
      <c r="J12">
        <v>12000</v>
      </c>
      <c r="K12">
        <v>17500</v>
      </c>
      <c r="L12">
        <v>3670</v>
      </c>
      <c r="M12">
        <v>1438758</v>
      </c>
      <c r="N12">
        <v>217779</v>
      </c>
      <c r="O12">
        <v>75.8</v>
      </c>
      <c r="P12">
        <f t="shared" si="0"/>
        <v>11213.720316622692</v>
      </c>
      <c r="Q12">
        <f t="shared" si="1"/>
        <v>15831.134564643802</v>
      </c>
      <c r="R12">
        <f t="shared" si="2"/>
        <v>11213.720316622692</v>
      </c>
      <c r="S12">
        <f t="shared" si="3"/>
        <v>15831.134564643802</v>
      </c>
      <c r="T12">
        <f t="shared" si="4"/>
        <v>4841.6886543535629</v>
      </c>
      <c r="U12" s="116">
        <v>29.9</v>
      </c>
      <c r="V12" s="116">
        <v>27</v>
      </c>
      <c r="W12" s="114">
        <v>243</v>
      </c>
      <c r="X12" s="114">
        <v>150</v>
      </c>
      <c r="Y12" s="114">
        <v>393</v>
      </c>
      <c r="Z12" s="115">
        <v>4.8</v>
      </c>
      <c r="AA12" s="115">
        <v>31.1</v>
      </c>
      <c r="AB12" s="115">
        <v>61.9</v>
      </c>
      <c r="AC12" s="115">
        <v>65</v>
      </c>
      <c r="AD12" s="115">
        <v>28.9</v>
      </c>
      <c r="AE12" s="115">
        <v>4.7</v>
      </c>
      <c r="AF12" s="115">
        <v>0.3</v>
      </c>
      <c r="AG12">
        <v>30000</v>
      </c>
      <c r="AH12" s="87">
        <v>216000</v>
      </c>
      <c r="AI12" s="87">
        <v>246000</v>
      </c>
      <c r="AJ12">
        <f t="shared" si="5"/>
        <v>324538.25857519789</v>
      </c>
      <c r="AK12">
        <v>72278.370858819952</v>
      </c>
      <c r="AL12">
        <f t="shared" si="6"/>
        <v>95354.05126493398</v>
      </c>
      <c r="AM12">
        <v>75.8</v>
      </c>
    </row>
    <row r="13" spans="1:39">
      <c r="A13">
        <v>2000</v>
      </c>
      <c r="B13">
        <v>62.307000000000002</v>
      </c>
      <c r="C13">
        <v>54.1</v>
      </c>
      <c r="D13">
        <v>8.1</v>
      </c>
      <c r="E13">
        <v>1032</v>
      </c>
      <c r="F13">
        <v>71.099999999999994</v>
      </c>
      <c r="G13">
        <v>49.9</v>
      </c>
      <c r="H13">
        <v>73.5</v>
      </c>
      <c r="I13">
        <v>8800</v>
      </c>
      <c r="J13">
        <v>12000</v>
      </c>
      <c r="K13">
        <v>18000</v>
      </c>
      <c r="L13">
        <v>3670</v>
      </c>
      <c r="M13">
        <v>1549017</v>
      </c>
      <c r="N13">
        <v>232411</v>
      </c>
      <c r="O13">
        <v>72.400000000000006</v>
      </c>
      <c r="P13">
        <f t="shared" si="0"/>
        <v>12154.696132596684</v>
      </c>
      <c r="Q13">
        <f t="shared" si="1"/>
        <v>16574.585635359115</v>
      </c>
      <c r="R13">
        <f t="shared" si="2"/>
        <v>12376.933895921238</v>
      </c>
      <c r="S13">
        <f t="shared" si="3"/>
        <v>16877.637130801686</v>
      </c>
      <c r="T13">
        <f t="shared" si="4"/>
        <v>5069.0607734806626</v>
      </c>
      <c r="U13" s="116">
        <v>30</v>
      </c>
      <c r="V13" s="116">
        <v>27.3</v>
      </c>
      <c r="W13" s="114">
        <v>235</v>
      </c>
      <c r="X13" s="114">
        <v>152</v>
      </c>
      <c r="Y13" s="114">
        <v>386</v>
      </c>
      <c r="Z13" s="115">
        <v>4.5999999999999996</v>
      </c>
      <c r="AA13" s="115">
        <v>31.6</v>
      </c>
      <c r="AB13" s="115">
        <v>64.599999999999994</v>
      </c>
      <c r="AC13" s="115">
        <v>70</v>
      </c>
      <c r="AD13" s="115">
        <v>31.2</v>
      </c>
      <c r="AE13" s="115">
        <v>4.7</v>
      </c>
      <c r="AF13" s="115">
        <v>0.2</v>
      </c>
      <c r="AG13">
        <v>30000</v>
      </c>
      <c r="AH13" s="87">
        <v>216000</v>
      </c>
      <c r="AI13" s="87">
        <v>246000</v>
      </c>
      <c r="AJ13">
        <f t="shared" si="5"/>
        <v>339779.00552486186</v>
      </c>
      <c r="AK13">
        <v>72278.370858819952</v>
      </c>
      <c r="AL13">
        <f t="shared" si="6"/>
        <v>99832.003948646336</v>
      </c>
      <c r="AM13">
        <v>72.400000000000006</v>
      </c>
    </row>
    <row r="14" spans="1:39">
      <c r="A14">
        <v>2001</v>
      </c>
      <c r="B14">
        <v>56.029000000000003</v>
      </c>
      <c r="C14">
        <v>48.2</v>
      </c>
      <c r="D14">
        <v>7.2</v>
      </c>
      <c r="E14">
        <v>931</v>
      </c>
      <c r="F14">
        <v>68.5</v>
      </c>
      <c r="G14">
        <v>50.8</v>
      </c>
      <c r="H14">
        <v>73</v>
      </c>
      <c r="I14">
        <v>8800</v>
      </c>
      <c r="J14">
        <v>12000</v>
      </c>
      <c r="K14">
        <v>18000</v>
      </c>
      <c r="L14">
        <v>3670</v>
      </c>
      <c r="M14">
        <v>1557704</v>
      </c>
      <c r="N14">
        <v>231998</v>
      </c>
      <c r="O14">
        <v>71.3</v>
      </c>
      <c r="P14">
        <f t="shared" si="0"/>
        <v>12342.215988779804</v>
      </c>
      <c r="Q14">
        <f t="shared" si="1"/>
        <v>16830.294530154279</v>
      </c>
      <c r="R14">
        <f t="shared" si="2"/>
        <v>12846.715328467153</v>
      </c>
      <c r="S14">
        <f t="shared" si="3"/>
        <v>17518.248175182482</v>
      </c>
      <c r="T14">
        <f t="shared" si="4"/>
        <v>5147.2650771388498</v>
      </c>
      <c r="U14" s="116">
        <v>30.2</v>
      </c>
      <c r="V14" s="116">
        <v>27.5</v>
      </c>
      <c r="W14" s="114">
        <v>226</v>
      </c>
      <c r="X14" s="114">
        <v>155</v>
      </c>
      <c r="Y14" s="114">
        <v>381</v>
      </c>
      <c r="Z14" s="115">
        <v>4.3</v>
      </c>
      <c r="AA14" s="115">
        <v>29.1</v>
      </c>
      <c r="AB14" s="115">
        <v>57.2</v>
      </c>
      <c r="AC14" s="115">
        <v>61.7</v>
      </c>
      <c r="AD14" s="115">
        <v>29.3</v>
      </c>
      <c r="AE14" s="115">
        <v>4.7</v>
      </c>
      <c r="AF14" s="115">
        <v>0.2</v>
      </c>
      <c r="AG14">
        <v>30000</v>
      </c>
      <c r="AH14" s="87">
        <v>216000</v>
      </c>
      <c r="AI14" s="87">
        <v>246000</v>
      </c>
      <c r="AJ14">
        <f t="shared" si="5"/>
        <v>345021.03786816268</v>
      </c>
      <c r="AK14">
        <v>72278.370858819952</v>
      </c>
      <c r="AL14">
        <f t="shared" si="6"/>
        <v>101372.18914280499</v>
      </c>
      <c r="AM14">
        <v>71.3</v>
      </c>
    </row>
    <row r="15" spans="1:39">
      <c r="A15">
        <v>2002</v>
      </c>
      <c r="B15">
        <v>56.715000000000003</v>
      </c>
      <c r="C15">
        <v>48.2</v>
      </c>
      <c r="D15">
        <v>7.1</v>
      </c>
      <c r="E15">
        <v>941</v>
      </c>
      <c r="F15">
        <v>64.599999999999994</v>
      </c>
      <c r="G15">
        <v>51.9</v>
      </c>
      <c r="H15">
        <v>72.400000000000006</v>
      </c>
      <c r="I15">
        <v>8000</v>
      </c>
      <c r="J15">
        <v>12000</v>
      </c>
      <c r="K15">
        <v>17000</v>
      </c>
      <c r="L15">
        <v>3670</v>
      </c>
      <c r="M15">
        <v>1583510</v>
      </c>
      <c r="N15">
        <v>234799</v>
      </c>
      <c r="O15">
        <v>69.3</v>
      </c>
      <c r="P15">
        <f t="shared" si="0"/>
        <v>11544.011544011544</v>
      </c>
      <c r="Q15">
        <f t="shared" si="1"/>
        <v>17316.017316017318</v>
      </c>
      <c r="R15">
        <f t="shared" si="2"/>
        <v>12383.900928792571</v>
      </c>
      <c r="S15">
        <f t="shared" si="3"/>
        <v>18575.851393188856</v>
      </c>
      <c r="T15">
        <f t="shared" si="4"/>
        <v>5295.8152958152959</v>
      </c>
      <c r="U15" s="116">
        <v>30.5</v>
      </c>
      <c r="V15" s="116">
        <v>27.6</v>
      </c>
      <c r="W15" s="114">
        <v>219</v>
      </c>
      <c r="X15" s="114">
        <v>159</v>
      </c>
      <c r="Y15" s="114">
        <v>378</v>
      </c>
      <c r="Z15" s="115">
        <v>3.9</v>
      </c>
      <c r="AA15" s="115">
        <v>30.5</v>
      </c>
      <c r="AB15" s="115">
        <v>58.8</v>
      </c>
      <c r="AC15" s="115">
        <v>62.3</v>
      </c>
      <c r="AD15" s="115">
        <v>27.6</v>
      </c>
      <c r="AE15" s="115">
        <v>4.4000000000000004</v>
      </c>
      <c r="AF15" s="115">
        <v>0.2</v>
      </c>
      <c r="AG15">
        <v>30000</v>
      </c>
      <c r="AH15" s="87">
        <v>216000</v>
      </c>
      <c r="AI15" s="87">
        <v>246000</v>
      </c>
      <c r="AJ15">
        <f t="shared" si="5"/>
        <v>354978.354978355</v>
      </c>
      <c r="AK15">
        <v>72278.370858819952</v>
      </c>
      <c r="AL15">
        <f t="shared" si="6"/>
        <v>104297.79344707065</v>
      </c>
      <c r="AM15">
        <v>69.3</v>
      </c>
    </row>
    <row r="16" spans="1:39">
      <c r="A16">
        <v>2003</v>
      </c>
      <c r="B16">
        <v>57.093000000000004</v>
      </c>
      <c r="C16">
        <v>47</v>
      </c>
      <c r="D16">
        <v>7</v>
      </c>
      <c r="E16">
        <v>901</v>
      </c>
      <c r="F16">
        <v>62.7</v>
      </c>
      <c r="G16">
        <v>51.7</v>
      </c>
      <c r="H16">
        <v>72</v>
      </c>
      <c r="I16">
        <v>8000</v>
      </c>
      <c r="J16">
        <v>11000</v>
      </c>
      <c r="K16">
        <v>16000</v>
      </c>
      <c r="L16">
        <v>3270</v>
      </c>
      <c r="M16">
        <v>1631907</v>
      </c>
      <c r="N16">
        <v>242454</v>
      </c>
      <c r="O16">
        <v>67.3</v>
      </c>
      <c r="P16">
        <f t="shared" si="0"/>
        <v>11887.072808320951</v>
      </c>
      <c r="Q16">
        <f t="shared" si="1"/>
        <v>16344.725111441308</v>
      </c>
      <c r="R16">
        <f t="shared" si="2"/>
        <v>12759.170653907495</v>
      </c>
      <c r="S16">
        <f t="shared" si="3"/>
        <v>17543.859649122805</v>
      </c>
      <c r="T16">
        <f t="shared" si="4"/>
        <v>4858.8410104011891</v>
      </c>
      <c r="U16" s="116">
        <v>30.8</v>
      </c>
      <c r="V16" s="116">
        <v>27.8</v>
      </c>
      <c r="W16" s="114">
        <v>212</v>
      </c>
      <c r="X16" s="114">
        <v>162</v>
      </c>
      <c r="Y16" s="114">
        <v>375</v>
      </c>
      <c r="Z16" s="115">
        <v>3.6</v>
      </c>
      <c r="AA16" s="115">
        <v>29</v>
      </c>
      <c r="AB16" s="115">
        <v>57.4</v>
      </c>
      <c r="AC16" s="115">
        <v>57.9</v>
      </c>
      <c r="AD16" s="115">
        <v>26.9</v>
      </c>
      <c r="AE16" s="115">
        <v>4.5999999999999996</v>
      </c>
      <c r="AF16" s="115">
        <v>0.2</v>
      </c>
      <c r="AG16">
        <v>30000</v>
      </c>
      <c r="AH16" s="87">
        <v>208000</v>
      </c>
      <c r="AI16" s="87">
        <v>238000</v>
      </c>
      <c r="AJ16">
        <f t="shared" si="5"/>
        <v>353640.41604754829</v>
      </c>
      <c r="AK16">
        <v>71078.370858819952</v>
      </c>
      <c r="AL16">
        <f t="shared" si="6"/>
        <v>105614.22118695386</v>
      </c>
      <c r="AM16">
        <v>67.3</v>
      </c>
    </row>
    <row r="17" spans="1:39">
      <c r="A17">
        <v>2004</v>
      </c>
      <c r="B17">
        <v>63.005000000000003</v>
      </c>
      <c r="C17">
        <v>49.8</v>
      </c>
      <c r="D17">
        <v>7.3</v>
      </c>
      <c r="E17">
        <v>922</v>
      </c>
      <c r="F17">
        <v>60.1</v>
      </c>
      <c r="G17">
        <v>51.9</v>
      </c>
      <c r="H17">
        <v>71.599999999999994</v>
      </c>
      <c r="I17">
        <v>8000</v>
      </c>
      <c r="J17">
        <v>11000</v>
      </c>
      <c r="K17">
        <v>16000</v>
      </c>
      <c r="L17">
        <v>3270</v>
      </c>
      <c r="M17">
        <v>1773884</v>
      </c>
      <c r="N17">
        <v>261500</v>
      </c>
      <c r="O17">
        <v>66.8</v>
      </c>
      <c r="P17">
        <f t="shared" si="0"/>
        <v>11976.047904191617</v>
      </c>
      <c r="Q17">
        <f t="shared" si="1"/>
        <v>16467.065868263471</v>
      </c>
      <c r="R17">
        <f t="shared" si="2"/>
        <v>13311.148086522462</v>
      </c>
      <c r="S17">
        <f t="shared" si="3"/>
        <v>18302.828618968386</v>
      </c>
      <c r="T17">
        <f t="shared" si="4"/>
        <v>4895.2095808383237</v>
      </c>
      <c r="U17" s="116">
        <v>31.1</v>
      </c>
      <c r="V17" s="116">
        <v>28.1</v>
      </c>
      <c r="W17" s="114">
        <v>203</v>
      </c>
      <c r="X17" s="114">
        <v>165</v>
      </c>
      <c r="Y17" s="114">
        <v>368</v>
      </c>
      <c r="Z17" s="115">
        <v>3.8</v>
      </c>
      <c r="AA17" s="115">
        <v>28.9</v>
      </c>
      <c r="AB17" s="115">
        <v>57.4</v>
      </c>
      <c r="AC17" s="115">
        <v>61.3</v>
      </c>
      <c r="AD17" s="115">
        <v>27.8</v>
      </c>
      <c r="AE17" s="115">
        <v>4.5999999999999996</v>
      </c>
      <c r="AF17" s="115">
        <v>0.2</v>
      </c>
      <c r="AG17">
        <v>30000</v>
      </c>
      <c r="AH17" s="87">
        <v>200000</v>
      </c>
      <c r="AI17" s="87">
        <v>230000</v>
      </c>
      <c r="AJ17">
        <f t="shared" si="5"/>
        <v>344311.37724550901</v>
      </c>
      <c r="AK17">
        <v>69878.370858819952</v>
      </c>
      <c r="AL17">
        <f t="shared" si="6"/>
        <v>104608.33960901191</v>
      </c>
      <c r="AM17">
        <v>66.8</v>
      </c>
    </row>
    <row r="18" spans="1:39">
      <c r="A18">
        <v>2005</v>
      </c>
      <c r="B18">
        <v>76.635999999999996</v>
      </c>
      <c r="C18">
        <v>57.1</v>
      </c>
      <c r="D18">
        <v>8.4</v>
      </c>
      <c r="E18">
        <v>959</v>
      </c>
      <c r="F18">
        <v>60.2</v>
      </c>
      <c r="G18">
        <v>51.8</v>
      </c>
      <c r="H18">
        <v>71.099999999999994</v>
      </c>
      <c r="I18">
        <v>8000</v>
      </c>
      <c r="J18">
        <v>11000</v>
      </c>
      <c r="K18">
        <v>16000</v>
      </c>
      <c r="L18">
        <v>3320</v>
      </c>
      <c r="M18">
        <v>1904942</v>
      </c>
      <c r="N18">
        <v>279596</v>
      </c>
      <c r="O18">
        <v>67.3</v>
      </c>
      <c r="P18">
        <f t="shared" si="0"/>
        <v>11887.072808320951</v>
      </c>
      <c r="Q18">
        <f t="shared" si="1"/>
        <v>16344.725111441308</v>
      </c>
      <c r="R18">
        <f t="shared" si="2"/>
        <v>13289.036544850498</v>
      </c>
      <c r="S18">
        <f t="shared" si="3"/>
        <v>18272.425249169431</v>
      </c>
      <c r="T18">
        <f t="shared" si="4"/>
        <v>4933.1352154531951</v>
      </c>
      <c r="U18" s="116">
        <v>31.2</v>
      </c>
      <c r="V18" s="116">
        <v>28</v>
      </c>
      <c r="W18" s="114">
        <v>193</v>
      </c>
      <c r="X18" s="114">
        <v>167</v>
      </c>
      <c r="Y18" s="114">
        <v>360</v>
      </c>
      <c r="Z18" s="115">
        <v>3.4</v>
      </c>
      <c r="AA18" s="115">
        <v>27.2</v>
      </c>
      <c r="AB18" s="115">
        <v>58</v>
      </c>
      <c r="AC18" s="115">
        <v>66.900000000000006</v>
      </c>
      <c r="AD18" s="115">
        <v>31.2</v>
      </c>
      <c r="AE18" s="115">
        <v>4.8</v>
      </c>
      <c r="AF18" s="115">
        <v>0.3</v>
      </c>
      <c r="AG18">
        <v>40000</v>
      </c>
      <c r="AH18" s="87">
        <v>200000</v>
      </c>
      <c r="AI18" s="87">
        <v>240000</v>
      </c>
      <c r="AJ18">
        <f t="shared" si="5"/>
        <v>356612.18424962851</v>
      </c>
      <c r="AK18">
        <v>83171.161145093269</v>
      </c>
      <c r="AL18">
        <f t="shared" si="6"/>
        <v>123582.70601053978</v>
      </c>
      <c r="AM18">
        <v>67.3</v>
      </c>
    </row>
    <row r="19" spans="1:39">
      <c r="A19">
        <v>2006</v>
      </c>
      <c r="B19">
        <v>91.757999999999996</v>
      </c>
      <c r="C19">
        <v>65.599999999999994</v>
      </c>
      <c r="D19">
        <v>9.6</v>
      </c>
      <c r="E19">
        <v>984</v>
      </c>
      <c r="F19">
        <v>62.5</v>
      </c>
      <c r="G19">
        <v>52.6</v>
      </c>
      <c r="H19">
        <v>70.900000000000006</v>
      </c>
      <c r="I19">
        <v>8000</v>
      </c>
      <c r="J19">
        <v>11500</v>
      </c>
      <c r="K19">
        <v>17000</v>
      </c>
      <c r="L19">
        <v>3400</v>
      </c>
      <c r="M19">
        <v>2038909</v>
      </c>
      <c r="N19">
        <v>297343</v>
      </c>
      <c r="O19">
        <v>68.8</v>
      </c>
      <c r="P19">
        <f t="shared" si="0"/>
        <v>11627.906976744187</v>
      </c>
      <c r="Q19">
        <f t="shared" si="1"/>
        <v>16715.116279069767</v>
      </c>
      <c r="R19">
        <f t="shared" si="2"/>
        <v>12800</v>
      </c>
      <c r="S19">
        <f t="shared" si="3"/>
        <v>18400</v>
      </c>
      <c r="T19">
        <f t="shared" si="4"/>
        <v>4941.8604651162796</v>
      </c>
      <c r="U19" s="116">
        <v>31.2</v>
      </c>
      <c r="V19" s="116">
        <v>28.2</v>
      </c>
      <c r="W19" s="114">
        <v>185</v>
      </c>
      <c r="X19" s="114">
        <v>168</v>
      </c>
      <c r="Y19" s="114">
        <v>354</v>
      </c>
      <c r="Z19" s="115">
        <v>3.2</v>
      </c>
      <c r="AA19" s="115">
        <v>25</v>
      </c>
      <c r="AB19" s="115">
        <v>56.5</v>
      </c>
      <c r="AC19" s="115">
        <v>71.599999999999994</v>
      </c>
      <c r="AD19" s="115">
        <v>35.1</v>
      </c>
      <c r="AE19" s="115">
        <v>5.2</v>
      </c>
      <c r="AF19" s="115">
        <v>0.3</v>
      </c>
      <c r="AG19">
        <v>40000</v>
      </c>
      <c r="AH19" s="87">
        <v>200000</v>
      </c>
      <c r="AI19" s="87">
        <v>240000</v>
      </c>
      <c r="AJ19">
        <f t="shared" si="5"/>
        <v>348837.20930232562</v>
      </c>
      <c r="AK19">
        <v>83171.161145093269</v>
      </c>
      <c r="AL19">
        <f t="shared" si="6"/>
        <v>120888.31561786812</v>
      </c>
      <c r="AM19">
        <v>68.8</v>
      </c>
    </row>
    <row r="20" spans="1:39">
      <c r="A20">
        <v>2007</v>
      </c>
      <c r="B20">
        <v>98.448999999999998</v>
      </c>
      <c r="C20">
        <v>70.900000000000006</v>
      </c>
      <c r="D20">
        <v>10.199999999999999</v>
      </c>
      <c r="E20">
        <v>1028</v>
      </c>
      <c r="F20">
        <v>62.1</v>
      </c>
      <c r="G20">
        <v>53.1</v>
      </c>
      <c r="H20">
        <v>70.400000000000006</v>
      </c>
      <c r="I20">
        <v>8000</v>
      </c>
      <c r="J20">
        <v>12000</v>
      </c>
      <c r="K20">
        <v>17500</v>
      </c>
      <c r="L20">
        <v>3480</v>
      </c>
      <c r="M20">
        <v>2170721</v>
      </c>
      <c r="N20">
        <v>313856</v>
      </c>
      <c r="O20">
        <v>70.599999999999994</v>
      </c>
      <c r="P20">
        <f t="shared" si="0"/>
        <v>11331.444759206799</v>
      </c>
      <c r="Q20">
        <f t="shared" si="1"/>
        <v>16997.1671388102</v>
      </c>
      <c r="R20">
        <f t="shared" si="2"/>
        <v>12882.447665056361</v>
      </c>
      <c r="S20">
        <f t="shared" si="3"/>
        <v>19323.671497584543</v>
      </c>
      <c r="T20">
        <f t="shared" si="4"/>
        <v>4929.1784702549576</v>
      </c>
      <c r="U20" s="116">
        <v>31.2</v>
      </c>
      <c r="V20" s="116">
        <v>28.3</v>
      </c>
      <c r="W20" s="114">
        <v>179</v>
      </c>
      <c r="X20" s="114">
        <v>170</v>
      </c>
      <c r="Y20" s="114">
        <v>349</v>
      </c>
      <c r="Z20" s="115">
        <v>3.2</v>
      </c>
      <c r="AA20" s="115">
        <v>23.6</v>
      </c>
      <c r="AB20" s="115">
        <v>56.7</v>
      </c>
      <c r="AC20" s="115">
        <v>75.599999999999994</v>
      </c>
      <c r="AD20" s="115">
        <v>39.6</v>
      </c>
      <c r="AE20" s="115">
        <v>5.8</v>
      </c>
      <c r="AF20" s="115">
        <v>0.3</v>
      </c>
      <c r="AG20">
        <v>50000</v>
      </c>
      <c r="AH20" s="87">
        <v>200000</v>
      </c>
      <c r="AI20" s="87">
        <v>300000</v>
      </c>
      <c r="AJ20">
        <f t="shared" si="5"/>
        <v>424929.17847025499</v>
      </c>
      <c r="AK20">
        <v>103963.95143136657</v>
      </c>
      <c r="AL20">
        <f t="shared" si="6"/>
        <v>147257.72157417363</v>
      </c>
      <c r="AM20">
        <v>70.599999999999994</v>
      </c>
    </row>
    <row r="21" spans="1:39">
      <c r="A21">
        <v>2008</v>
      </c>
      <c r="B21">
        <v>112.387</v>
      </c>
      <c r="C21">
        <v>78.8</v>
      </c>
      <c r="D21">
        <v>11.3</v>
      </c>
      <c r="E21">
        <v>1064</v>
      </c>
      <c r="F21">
        <v>62</v>
      </c>
      <c r="G21">
        <v>53.1</v>
      </c>
      <c r="H21">
        <v>69.7</v>
      </c>
      <c r="I21">
        <v>8500</v>
      </c>
      <c r="J21">
        <v>12000</v>
      </c>
      <c r="K21">
        <v>18400</v>
      </c>
      <c r="L21">
        <v>3580</v>
      </c>
      <c r="M21">
        <v>2216913</v>
      </c>
      <c r="N21">
        <v>318623</v>
      </c>
      <c r="O21">
        <v>74</v>
      </c>
      <c r="P21">
        <f t="shared" si="0"/>
        <v>11486.486486486487</v>
      </c>
      <c r="Q21">
        <f t="shared" si="1"/>
        <v>16216.216216216217</v>
      </c>
      <c r="R21">
        <f t="shared" si="2"/>
        <v>13709.677419354839</v>
      </c>
      <c r="S21">
        <f t="shared" si="3"/>
        <v>19354.83870967742</v>
      </c>
      <c r="T21">
        <f t="shared" si="4"/>
        <v>4837.8378378378375</v>
      </c>
      <c r="U21" s="116">
        <v>31.1</v>
      </c>
      <c r="V21" s="116">
        <v>28.4</v>
      </c>
      <c r="W21" s="114">
        <v>173</v>
      </c>
      <c r="X21" s="114">
        <v>170</v>
      </c>
      <c r="Y21" s="114">
        <v>343</v>
      </c>
      <c r="Z21" s="115">
        <v>3</v>
      </c>
      <c r="AA21" s="115">
        <v>23</v>
      </c>
      <c r="AB21" s="115">
        <v>56.3</v>
      </c>
      <c r="AC21" s="115">
        <v>79.5</v>
      </c>
      <c r="AD21" s="115">
        <v>43.2</v>
      </c>
      <c r="AE21" s="115">
        <v>6.9</v>
      </c>
      <c r="AF21" s="115">
        <v>0.4</v>
      </c>
      <c r="AG21">
        <v>50000</v>
      </c>
      <c r="AH21" s="87">
        <v>216000</v>
      </c>
      <c r="AI21" s="87">
        <v>316000</v>
      </c>
      <c r="AJ21">
        <f t="shared" si="5"/>
        <v>427027.02702702698</v>
      </c>
      <c r="AK21">
        <v>106363.95143136657</v>
      </c>
      <c r="AL21">
        <f t="shared" si="6"/>
        <v>143735.06950184671</v>
      </c>
      <c r="AM21">
        <v>74</v>
      </c>
    </row>
    <row r="22" spans="1:39">
      <c r="A22">
        <v>2009</v>
      </c>
      <c r="B22">
        <v>119.348</v>
      </c>
      <c r="C22">
        <v>82.1</v>
      </c>
      <c r="D22">
        <v>11.8</v>
      </c>
      <c r="E22">
        <v>1055</v>
      </c>
      <c r="F22">
        <v>64.599999999999994</v>
      </c>
      <c r="G22">
        <v>53.2</v>
      </c>
      <c r="H22">
        <v>69.400000000000006</v>
      </c>
      <c r="I22">
        <v>8500</v>
      </c>
      <c r="J22">
        <v>12000</v>
      </c>
      <c r="K22">
        <v>18000</v>
      </c>
      <c r="L22">
        <v>3580</v>
      </c>
      <c r="M22">
        <v>2162398</v>
      </c>
      <c r="N22">
        <v>310119</v>
      </c>
      <c r="O22">
        <v>74.400000000000006</v>
      </c>
      <c r="P22">
        <f t="shared" si="0"/>
        <v>11424.731182795698</v>
      </c>
      <c r="Q22">
        <f t="shared" si="1"/>
        <v>16129.032258064515</v>
      </c>
      <c r="R22">
        <f t="shared" si="2"/>
        <v>13157.894736842107</v>
      </c>
      <c r="S22">
        <f t="shared" si="3"/>
        <v>18575.851393188856</v>
      </c>
      <c r="T22">
        <f t="shared" si="4"/>
        <v>4811.8279569892475</v>
      </c>
      <c r="U22" s="116">
        <v>31</v>
      </c>
      <c r="V22" s="116">
        <v>28.5</v>
      </c>
      <c r="W22" s="114">
        <v>166</v>
      </c>
      <c r="X22" s="114">
        <v>172</v>
      </c>
      <c r="Y22" s="114">
        <v>338</v>
      </c>
      <c r="Z22" s="115">
        <v>3.1</v>
      </c>
      <c r="AA22" s="115">
        <v>24.5</v>
      </c>
      <c r="AB22" s="115">
        <v>54.4</v>
      </c>
      <c r="AC22" s="115">
        <v>78.2</v>
      </c>
      <c r="AD22" s="115">
        <v>43.3</v>
      </c>
      <c r="AE22" s="115">
        <v>6.8</v>
      </c>
      <c r="AF22" s="115">
        <v>0.4</v>
      </c>
      <c r="AG22">
        <v>50000</v>
      </c>
      <c r="AH22" s="87">
        <v>216000</v>
      </c>
      <c r="AI22" s="87">
        <v>316000</v>
      </c>
      <c r="AJ22">
        <f t="shared" si="5"/>
        <v>424731.18279569887</v>
      </c>
      <c r="AK22">
        <v>106363.95143136657</v>
      </c>
      <c r="AL22">
        <f t="shared" si="6"/>
        <v>142962.30031097657</v>
      </c>
      <c r="AM22">
        <v>74.400000000000006</v>
      </c>
    </row>
    <row r="23" spans="1:39">
      <c r="A23">
        <v>2010</v>
      </c>
      <c r="B23">
        <v>129.232</v>
      </c>
      <c r="C23">
        <v>88.6</v>
      </c>
      <c r="D23">
        <v>12.6</v>
      </c>
      <c r="E23">
        <v>1127</v>
      </c>
      <c r="F23">
        <v>64.2</v>
      </c>
      <c r="G23">
        <v>51.9</v>
      </c>
      <c r="H23">
        <v>68.5</v>
      </c>
      <c r="I23">
        <v>9000</v>
      </c>
      <c r="J23">
        <v>12000</v>
      </c>
      <c r="K23">
        <v>18000</v>
      </c>
      <c r="L23">
        <v>3580</v>
      </c>
      <c r="M23">
        <v>2308742</v>
      </c>
      <c r="N23">
        <v>328684</v>
      </c>
      <c r="O23">
        <v>76</v>
      </c>
      <c r="P23">
        <f t="shared" si="0"/>
        <v>11842.105263157895</v>
      </c>
      <c r="Q23">
        <f t="shared" si="1"/>
        <v>15789.473684210527</v>
      </c>
      <c r="R23">
        <f t="shared" si="2"/>
        <v>14018.691588785046</v>
      </c>
      <c r="S23">
        <f t="shared" si="3"/>
        <v>18691.588785046726</v>
      </c>
      <c r="T23">
        <f t="shared" si="4"/>
        <v>4710.5263157894742</v>
      </c>
      <c r="U23" s="116">
        <v>31.2</v>
      </c>
      <c r="V23" s="116">
        <v>28.7</v>
      </c>
      <c r="W23" s="114">
        <v>160</v>
      </c>
      <c r="X23" s="114">
        <v>175</v>
      </c>
      <c r="Y23" s="114">
        <v>335</v>
      </c>
      <c r="Z23" s="115">
        <v>3.3</v>
      </c>
      <c r="AA23" s="115">
        <v>25.2</v>
      </c>
      <c r="AB23" s="115">
        <v>57.5</v>
      </c>
      <c r="AC23" s="115">
        <v>83.6</v>
      </c>
      <c r="AD23" s="115">
        <v>47.8</v>
      </c>
      <c r="AE23" s="115">
        <v>7.6</v>
      </c>
      <c r="AF23" s="115">
        <v>0.3</v>
      </c>
      <c r="AG23">
        <v>50000</v>
      </c>
      <c r="AH23" s="87">
        <v>216000</v>
      </c>
      <c r="AI23" s="87">
        <v>316000</v>
      </c>
      <c r="AJ23">
        <f t="shared" si="5"/>
        <v>415789.4736842105</v>
      </c>
      <c r="AK23">
        <v>106363.95143136657</v>
      </c>
      <c r="AL23">
        <f t="shared" si="6"/>
        <v>139952.56767285074</v>
      </c>
      <c r="AM23">
        <v>76</v>
      </c>
    </row>
    <row r="24" spans="1:39">
      <c r="A24">
        <v>2011</v>
      </c>
      <c r="B24">
        <v>139.43299999999999</v>
      </c>
      <c r="C24">
        <v>95.5</v>
      </c>
      <c r="D24">
        <v>13.5</v>
      </c>
      <c r="E24">
        <v>1204</v>
      </c>
      <c r="F24">
        <v>69.3</v>
      </c>
      <c r="G24">
        <v>53</v>
      </c>
      <c r="H24">
        <v>68.400000000000006</v>
      </c>
      <c r="I24">
        <v>9300</v>
      </c>
      <c r="J24">
        <v>13000</v>
      </c>
      <c r="K24">
        <v>20000</v>
      </c>
      <c r="L24">
        <v>3740</v>
      </c>
      <c r="M24">
        <v>2419901</v>
      </c>
      <c r="N24">
        <v>342200</v>
      </c>
      <c r="O24">
        <v>79.900000000000006</v>
      </c>
      <c r="P24">
        <f t="shared" si="0"/>
        <v>11639.549436795995</v>
      </c>
      <c r="Q24">
        <f t="shared" si="1"/>
        <v>16270.337922403001</v>
      </c>
      <c r="R24">
        <f t="shared" si="2"/>
        <v>13419.913419913419</v>
      </c>
      <c r="S24">
        <f t="shared" si="3"/>
        <v>18759.01875901876</v>
      </c>
      <c r="T24">
        <f t="shared" si="4"/>
        <v>4680.8510638297867</v>
      </c>
      <c r="U24" s="116">
        <v>31.2</v>
      </c>
      <c r="V24" s="116">
        <v>28.9</v>
      </c>
      <c r="W24" s="114">
        <v>155</v>
      </c>
      <c r="X24" s="114">
        <v>177</v>
      </c>
      <c r="Y24" s="114">
        <v>333</v>
      </c>
      <c r="Z24" s="115">
        <v>3.2</v>
      </c>
      <c r="AA24" s="115">
        <v>26.6</v>
      </c>
      <c r="AB24" s="115">
        <v>63.6</v>
      </c>
      <c r="AC24" s="115">
        <v>86.6</v>
      </c>
      <c r="AD24" s="115">
        <v>51.8</v>
      </c>
      <c r="AE24" s="115">
        <v>8.6999999999999993</v>
      </c>
      <c r="AF24" s="115">
        <v>0.4</v>
      </c>
      <c r="AG24">
        <v>60000</v>
      </c>
      <c r="AH24" s="87">
        <v>216000</v>
      </c>
      <c r="AI24" s="87">
        <v>336000</v>
      </c>
      <c r="AJ24">
        <f t="shared" si="5"/>
        <v>420525.6570713392</v>
      </c>
      <c r="AK24">
        <v>121156.7417176399</v>
      </c>
      <c r="AL24">
        <f t="shared" si="6"/>
        <v>151635.47148640786</v>
      </c>
      <c r="AM24">
        <v>79.900000000000006</v>
      </c>
    </row>
    <row r="25" spans="1:39">
      <c r="A25">
        <v>2012</v>
      </c>
      <c r="B25">
        <v>124.75700000000001</v>
      </c>
      <c r="C25">
        <v>91.6</v>
      </c>
      <c r="D25">
        <v>12.8</v>
      </c>
      <c r="E25">
        <v>1285</v>
      </c>
      <c r="F25">
        <v>72.400000000000006</v>
      </c>
      <c r="G25">
        <v>53.5</v>
      </c>
      <c r="H25">
        <v>68.7</v>
      </c>
      <c r="I25">
        <v>10000</v>
      </c>
      <c r="J25">
        <v>14500</v>
      </c>
      <c r="K25">
        <v>21000</v>
      </c>
      <c r="L25">
        <v>3920</v>
      </c>
      <c r="M25">
        <v>2461047</v>
      </c>
      <c r="N25">
        <v>344198</v>
      </c>
      <c r="O25">
        <v>83.2</v>
      </c>
      <c r="P25">
        <f t="shared" si="0"/>
        <v>12019.23076923077</v>
      </c>
      <c r="Q25">
        <f t="shared" si="1"/>
        <v>17427.884615384617</v>
      </c>
      <c r="R25">
        <f t="shared" si="2"/>
        <v>13812.154696132595</v>
      </c>
      <c r="S25">
        <f t="shared" si="3"/>
        <v>20027.624309392264</v>
      </c>
      <c r="T25">
        <f t="shared" si="4"/>
        <v>4711.538461538461</v>
      </c>
      <c r="U25" s="116">
        <v>31.1</v>
      </c>
      <c r="V25" s="116">
        <v>29</v>
      </c>
      <c r="W25" s="114">
        <v>152</v>
      </c>
      <c r="X25" s="114">
        <v>183</v>
      </c>
      <c r="Y25" s="114">
        <v>335</v>
      </c>
      <c r="Z25" s="115">
        <v>2.8</v>
      </c>
      <c r="AA25" s="115">
        <v>21.1</v>
      </c>
      <c r="AB25" s="115">
        <v>64.5</v>
      </c>
      <c r="AC25" s="115">
        <v>99.7</v>
      </c>
      <c r="AD25" s="115">
        <v>57.5</v>
      </c>
      <c r="AE25" s="115">
        <v>10.8</v>
      </c>
      <c r="AF25" s="115">
        <v>0.4</v>
      </c>
      <c r="AG25">
        <v>63000</v>
      </c>
      <c r="AH25" s="87">
        <v>240000</v>
      </c>
      <c r="AI25" s="87">
        <v>366000</v>
      </c>
      <c r="AJ25">
        <f t="shared" si="5"/>
        <v>439903.84615384613</v>
      </c>
      <c r="AK25">
        <v>129194.57880352187</v>
      </c>
      <c r="AL25">
        <f t="shared" si="6"/>
        <v>155281.94567730994</v>
      </c>
      <c r="AM25">
        <v>83.2</v>
      </c>
    </row>
    <row r="26" spans="1:39">
      <c r="A26">
        <v>2013</v>
      </c>
      <c r="B26">
        <v>62.581000000000003</v>
      </c>
      <c r="C26">
        <v>57.1</v>
      </c>
      <c r="D26">
        <v>8</v>
      </c>
      <c r="E26">
        <v>1125</v>
      </c>
      <c r="F26">
        <v>78.2</v>
      </c>
      <c r="G26">
        <v>54.5</v>
      </c>
      <c r="H26">
        <v>69.2</v>
      </c>
      <c r="I26">
        <v>10500</v>
      </c>
      <c r="J26">
        <v>15000</v>
      </c>
      <c r="K26">
        <v>22200</v>
      </c>
      <c r="L26">
        <v>4010</v>
      </c>
      <c r="M26">
        <v>2537377</v>
      </c>
      <c r="N26">
        <v>353449</v>
      </c>
      <c r="O26">
        <v>86.3</v>
      </c>
      <c r="P26">
        <f t="shared" si="0"/>
        <v>12166.859791425262</v>
      </c>
      <c r="Q26">
        <f t="shared" si="1"/>
        <v>17381.228273464661</v>
      </c>
      <c r="R26">
        <f t="shared" si="2"/>
        <v>13427.109974424553</v>
      </c>
      <c r="S26">
        <f t="shared" si="3"/>
        <v>19181.585677749361</v>
      </c>
      <c r="T26">
        <f t="shared" si="4"/>
        <v>4646.5816917728853</v>
      </c>
      <c r="U26" s="116">
        <v>31.2</v>
      </c>
      <c r="V26" s="116">
        <v>29.1</v>
      </c>
      <c r="W26" s="114">
        <v>149</v>
      </c>
      <c r="X26" s="114">
        <v>190</v>
      </c>
      <c r="Y26" s="114">
        <v>339</v>
      </c>
      <c r="Z26" s="115">
        <v>2.8</v>
      </c>
      <c r="AA26" s="115">
        <v>18.3</v>
      </c>
      <c r="AB26" s="115">
        <v>55</v>
      </c>
      <c r="AC26" s="115">
        <v>85.3</v>
      </c>
      <c r="AD26" s="115">
        <v>52.4</v>
      </c>
      <c r="AE26" s="115">
        <v>10.7</v>
      </c>
      <c r="AF26" s="115">
        <v>0.5</v>
      </c>
      <c r="AG26">
        <v>70000</v>
      </c>
      <c r="AH26" s="87">
        <v>240000</v>
      </c>
      <c r="AI26" s="87">
        <v>380000</v>
      </c>
      <c r="AJ26">
        <f t="shared" si="5"/>
        <v>440324.44959443802</v>
      </c>
      <c r="AK26">
        <v>139549.53200391313</v>
      </c>
      <c r="AL26">
        <f t="shared" si="6"/>
        <v>161702.81808101173</v>
      </c>
      <c r="AM26">
        <v>86.3</v>
      </c>
    </row>
    <row r="27" spans="1:39">
      <c r="A27">
        <v>2014</v>
      </c>
      <c r="B27">
        <v>68.328999999999994</v>
      </c>
      <c r="C27">
        <v>62.3</v>
      </c>
      <c r="D27">
        <v>8.6</v>
      </c>
      <c r="E27">
        <v>1235</v>
      </c>
      <c r="F27">
        <v>84.8</v>
      </c>
      <c r="G27">
        <v>54.5</v>
      </c>
      <c r="H27">
        <v>68.8</v>
      </c>
      <c r="I27">
        <v>11000</v>
      </c>
      <c r="J27">
        <v>15000</v>
      </c>
      <c r="K27">
        <v>23200</v>
      </c>
      <c r="L27">
        <v>4110</v>
      </c>
      <c r="M27">
        <v>2607470</v>
      </c>
      <c r="N27">
        <v>360671</v>
      </c>
      <c r="O27">
        <v>89.4</v>
      </c>
      <c r="P27">
        <f t="shared" si="0"/>
        <v>12304.250559284115</v>
      </c>
      <c r="Q27">
        <f t="shared" si="1"/>
        <v>16778.523489932886</v>
      </c>
      <c r="R27">
        <f t="shared" si="2"/>
        <v>12971.698113207549</v>
      </c>
      <c r="S27">
        <f t="shared" si="3"/>
        <v>17688.67924528302</v>
      </c>
      <c r="T27">
        <f t="shared" si="4"/>
        <v>4597.3154362416108</v>
      </c>
      <c r="U27" s="116">
        <v>31.2</v>
      </c>
      <c r="V27" s="116">
        <v>29.1</v>
      </c>
      <c r="W27" s="114">
        <v>150</v>
      </c>
      <c r="X27" s="114">
        <v>198</v>
      </c>
      <c r="Y27" s="114">
        <v>348</v>
      </c>
      <c r="Z27" s="115">
        <v>3.1</v>
      </c>
      <c r="AA27" s="115">
        <v>19.600000000000001</v>
      </c>
      <c r="AB27" s="115">
        <v>60.9</v>
      </c>
      <c r="AC27" s="115">
        <v>94.9</v>
      </c>
      <c r="AD27" s="115">
        <v>56.9</v>
      </c>
      <c r="AE27" s="115">
        <v>11.3</v>
      </c>
      <c r="AF27" s="115">
        <v>0.6</v>
      </c>
      <c r="AG27">
        <v>70000</v>
      </c>
      <c r="AH27" s="87">
        <v>240000</v>
      </c>
      <c r="AI27" s="87">
        <v>380000</v>
      </c>
      <c r="AJ27">
        <f t="shared" si="5"/>
        <v>425055.92841163307</v>
      </c>
      <c r="AK27">
        <v>139549.53200391313</v>
      </c>
      <c r="AL27">
        <f t="shared" si="6"/>
        <v>156095.67338245315</v>
      </c>
      <c r="AM27">
        <v>89.4</v>
      </c>
    </row>
    <row r="28" spans="1:39">
      <c r="A28">
        <v>2015</v>
      </c>
      <c r="B28">
        <v>65.444000000000003</v>
      </c>
      <c r="C28">
        <v>59.9</v>
      </c>
      <c r="D28">
        <v>8.1999999999999993</v>
      </c>
      <c r="E28">
        <v>1196</v>
      </c>
      <c r="F28">
        <v>90.2</v>
      </c>
      <c r="G28">
        <v>54.7</v>
      </c>
      <c r="H28">
        <v>68.8</v>
      </c>
      <c r="I28">
        <v>11700</v>
      </c>
      <c r="J28">
        <v>16500</v>
      </c>
      <c r="K28">
        <v>24800</v>
      </c>
      <c r="L28">
        <v>4210</v>
      </c>
      <c r="M28">
        <v>2669732</v>
      </c>
      <c r="N28">
        <v>366153</v>
      </c>
      <c r="O28">
        <v>91.2</v>
      </c>
      <c r="P28">
        <f t="shared" si="0"/>
        <v>12828.947368421052</v>
      </c>
      <c r="Q28">
        <f t="shared" si="1"/>
        <v>18092.105263157893</v>
      </c>
      <c r="R28">
        <f t="shared" si="2"/>
        <v>12971.175166297118</v>
      </c>
      <c r="S28">
        <f t="shared" si="3"/>
        <v>18292.682926829268</v>
      </c>
      <c r="T28">
        <f t="shared" si="4"/>
        <v>4616.228070175438</v>
      </c>
      <c r="U28" s="116">
        <v>31.2</v>
      </c>
      <c r="V28" s="116">
        <v>29.3</v>
      </c>
      <c r="W28" s="114">
        <v>154</v>
      </c>
      <c r="X28" s="114">
        <v>208</v>
      </c>
      <c r="Y28" s="114">
        <v>363</v>
      </c>
      <c r="Z28" s="115">
        <v>2.9</v>
      </c>
      <c r="AA28" s="115">
        <v>19.3</v>
      </c>
      <c r="AB28" s="115">
        <v>59.2</v>
      </c>
      <c r="AC28" s="115">
        <v>91.8</v>
      </c>
      <c r="AD28" s="115">
        <v>55.2</v>
      </c>
      <c r="AE28" s="115">
        <v>10.9</v>
      </c>
      <c r="AF28" s="115">
        <v>0.6</v>
      </c>
      <c r="AG28">
        <v>100000</v>
      </c>
      <c r="AH28" s="87">
        <v>240000</v>
      </c>
      <c r="AI28" s="87">
        <v>440000</v>
      </c>
      <c r="AJ28">
        <f t="shared" si="5"/>
        <v>482456.14035087719</v>
      </c>
      <c r="AK28">
        <v>183927.90286273314</v>
      </c>
      <c r="AL28">
        <f t="shared" si="6"/>
        <v>201675.33208633019</v>
      </c>
      <c r="AM28">
        <v>91.2</v>
      </c>
    </row>
    <row r="29" spans="1:39">
      <c r="A29">
        <v>2016</v>
      </c>
      <c r="B29">
        <v>65.834999999999994</v>
      </c>
      <c r="C29">
        <v>60.9</v>
      </c>
      <c r="D29">
        <v>8.3000000000000007</v>
      </c>
      <c r="E29">
        <v>1205</v>
      </c>
      <c r="F29">
        <v>94</v>
      </c>
      <c r="G29">
        <v>54.8</v>
      </c>
      <c r="H29">
        <v>68.599999999999994</v>
      </c>
      <c r="I29">
        <v>12000</v>
      </c>
      <c r="J29">
        <v>18000</v>
      </c>
      <c r="K29">
        <v>25200</v>
      </c>
      <c r="L29">
        <v>4310</v>
      </c>
      <c r="M29">
        <v>2727810</v>
      </c>
      <c r="N29">
        <v>371808</v>
      </c>
      <c r="O29">
        <v>93.1</v>
      </c>
      <c r="P29">
        <f t="shared" si="0"/>
        <v>12889.366272824922</v>
      </c>
      <c r="Q29">
        <f t="shared" si="1"/>
        <v>19334.049409237381</v>
      </c>
      <c r="R29">
        <f t="shared" si="2"/>
        <v>12765.957446808512</v>
      </c>
      <c r="S29">
        <f t="shared" si="3"/>
        <v>19148.936170212768</v>
      </c>
      <c r="T29">
        <f t="shared" si="4"/>
        <v>4629.4307196562841</v>
      </c>
      <c r="U29" s="116">
        <v>31.4</v>
      </c>
      <c r="V29" s="116">
        <v>29.4</v>
      </c>
      <c r="W29" s="114">
        <v>155</v>
      </c>
      <c r="X29" s="114">
        <v>218</v>
      </c>
      <c r="Y29" s="114">
        <v>373</v>
      </c>
      <c r="Z29" s="115">
        <v>2.7</v>
      </c>
      <c r="AA29" s="115">
        <v>17.8</v>
      </c>
      <c r="AB29" s="115">
        <v>59.1</v>
      </c>
      <c r="AC29" s="115">
        <v>93</v>
      </c>
      <c r="AD29" s="115">
        <v>57.3</v>
      </c>
      <c r="AE29" s="115">
        <v>11.4</v>
      </c>
      <c r="AF29" s="115">
        <v>0.7</v>
      </c>
      <c r="AG29">
        <v>100000</v>
      </c>
      <c r="AH29" s="87">
        <v>264000</v>
      </c>
      <c r="AI29" s="87">
        <v>464000</v>
      </c>
      <c r="AJ29">
        <f t="shared" si="5"/>
        <v>498388.82921589696</v>
      </c>
      <c r="AK29">
        <v>187527.90286273314</v>
      </c>
      <c r="AL29">
        <f t="shared" si="6"/>
        <v>201426.31886437503</v>
      </c>
      <c r="AM29">
        <v>93.1</v>
      </c>
    </row>
    <row r="30" spans="1:39">
      <c r="A30">
        <v>2017</v>
      </c>
      <c r="B30">
        <v>60.881999999999998</v>
      </c>
      <c r="C30">
        <v>56.5</v>
      </c>
      <c r="D30">
        <v>7.6</v>
      </c>
      <c r="E30">
        <v>1128</v>
      </c>
      <c r="F30">
        <v>96.1</v>
      </c>
      <c r="G30">
        <v>55.2</v>
      </c>
      <c r="H30">
        <v>68.400000000000006</v>
      </c>
      <c r="I30">
        <v>13000</v>
      </c>
      <c r="J30">
        <v>19000</v>
      </c>
      <c r="K30">
        <v>26600</v>
      </c>
      <c r="L30">
        <v>4410</v>
      </c>
      <c r="M30">
        <v>2831361</v>
      </c>
      <c r="N30">
        <v>382968</v>
      </c>
      <c r="O30">
        <v>94.6</v>
      </c>
      <c r="P30">
        <f t="shared" si="0"/>
        <v>13742.071881606766</v>
      </c>
      <c r="Q30">
        <f t="shared" si="1"/>
        <v>20084.566596194501</v>
      </c>
      <c r="R30">
        <f t="shared" si="2"/>
        <v>13527.575442247658</v>
      </c>
      <c r="S30">
        <f t="shared" si="3"/>
        <v>19771.071800208116</v>
      </c>
      <c r="T30">
        <f t="shared" si="4"/>
        <v>4661.7336152219877</v>
      </c>
      <c r="U30" s="116">
        <v>31.4</v>
      </c>
      <c r="V30" s="116">
        <v>29.6</v>
      </c>
      <c r="W30" s="114">
        <v>157</v>
      </c>
      <c r="X30" s="114">
        <v>228</v>
      </c>
      <c r="Y30" s="114">
        <v>385</v>
      </c>
      <c r="Z30" s="115">
        <v>2.7</v>
      </c>
      <c r="AA30" s="115">
        <v>16.8</v>
      </c>
      <c r="AB30" s="115">
        <v>54.4</v>
      </c>
      <c r="AC30" s="115">
        <v>85.3</v>
      </c>
      <c r="AD30" s="115">
        <v>54.7</v>
      </c>
      <c r="AE30" s="115">
        <v>11.2</v>
      </c>
      <c r="AF30" s="115">
        <v>0.7</v>
      </c>
      <c r="AG30">
        <v>100000</v>
      </c>
      <c r="AH30" s="87">
        <v>264000</v>
      </c>
      <c r="AI30" s="87">
        <v>464000</v>
      </c>
      <c r="AJ30">
        <f t="shared" si="5"/>
        <v>490486.25792811846</v>
      </c>
      <c r="AK30">
        <v>187527.90286273314</v>
      </c>
      <c r="AL30">
        <f t="shared" si="6"/>
        <v>198232.45545743461</v>
      </c>
      <c r="AM30">
        <v>94.6</v>
      </c>
    </row>
    <row r="31" spans="1:39">
      <c r="A31">
        <v>2018</v>
      </c>
      <c r="B31">
        <v>57.698999999999998</v>
      </c>
      <c r="C31">
        <v>53.7</v>
      </c>
      <c r="D31">
        <v>7.2</v>
      </c>
      <c r="E31">
        <v>1080</v>
      </c>
      <c r="F31">
        <v>99.1</v>
      </c>
      <c r="G31">
        <v>55.3</v>
      </c>
      <c r="H31">
        <v>68.599999999999994</v>
      </c>
      <c r="I31">
        <v>13500</v>
      </c>
      <c r="J31">
        <v>20000</v>
      </c>
      <c r="K31">
        <v>28500</v>
      </c>
      <c r="L31">
        <v>4520</v>
      </c>
      <c r="M31">
        <v>2911968</v>
      </c>
      <c r="N31">
        <v>390732</v>
      </c>
      <c r="O31">
        <v>96.7</v>
      </c>
      <c r="P31">
        <f t="shared" si="0"/>
        <v>13960.703205791106</v>
      </c>
      <c r="Q31">
        <f t="shared" si="1"/>
        <v>20682.523267838675</v>
      </c>
      <c r="R31">
        <f t="shared" si="2"/>
        <v>13622.603430877902</v>
      </c>
      <c r="S31">
        <f t="shared" si="3"/>
        <v>20181.634712411706</v>
      </c>
      <c r="T31">
        <f t="shared" si="4"/>
        <v>4674.2502585315406</v>
      </c>
      <c r="U31" s="116">
        <v>31.5</v>
      </c>
      <c r="V31" s="116">
        <v>29.7</v>
      </c>
      <c r="W31" s="114">
        <v>159</v>
      </c>
      <c r="X31" s="114">
        <v>238</v>
      </c>
      <c r="Y31" s="114">
        <v>397</v>
      </c>
      <c r="Z31" s="115">
        <v>2.1</v>
      </c>
      <c r="AA31" s="115">
        <v>15.1</v>
      </c>
      <c r="AB31" s="115">
        <v>50.4</v>
      </c>
      <c r="AC31" s="115">
        <v>84</v>
      </c>
      <c r="AD31" s="115">
        <v>52</v>
      </c>
      <c r="AE31" s="115">
        <v>10.9</v>
      </c>
      <c r="AF31" s="115">
        <v>0.8</v>
      </c>
      <c r="AG31">
        <v>120000</v>
      </c>
      <c r="AH31" s="87">
        <v>264000</v>
      </c>
      <c r="AI31" s="87">
        <v>504000</v>
      </c>
      <c r="AJ31">
        <f t="shared" si="5"/>
        <v>521199.58634953463</v>
      </c>
      <c r="AK31">
        <v>217113.48343527981</v>
      </c>
      <c r="AL31">
        <f t="shared" si="6"/>
        <v>224522.73364558409</v>
      </c>
      <c r="AM31">
        <v>96.7</v>
      </c>
    </row>
    <row r="32" spans="1:39">
      <c r="A32">
        <v>2019</v>
      </c>
      <c r="B32">
        <v>56.597000000000001</v>
      </c>
      <c r="C32">
        <v>52.9</v>
      </c>
      <c r="D32">
        <v>7</v>
      </c>
      <c r="E32">
        <v>1064</v>
      </c>
      <c r="F32">
        <v>102.9</v>
      </c>
      <c r="G32">
        <v>55.1</v>
      </c>
      <c r="H32">
        <v>67.599999999999994</v>
      </c>
      <c r="I32">
        <v>14300</v>
      </c>
      <c r="J32">
        <v>20000</v>
      </c>
      <c r="K32">
        <v>29000</v>
      </c>
      <c r="L32">
        <v>4630</v>
      </c>
      <c r="M32">
        <v>2863098</v>
      </c>
      <c r="N32">
        <v>381345</v>
      </c>
      <c r="O32">
        <v>99.1</v>
      </c>
      <c r="P32">
        <f t="shared" si="0"/>
        <v>14429.868819374371</v>
      </c>
      <c r="Q32">
        <f t="shared" si="1"/>
        <v>20181.634712411706</v>
      </c>
      <c r="R32">
        <f t="shared" si="2"/>
        <v>13896.98736637512</v>
      </c>
      <c r="S32">
        <f t="shared" si="3"/>
        <v>19436.345966958212</v>
      </c>
      <c r="T32">
        <f t="shared" si="4"/>
        <v>4672.0484359233096</v>
      </c>
      <c r="U32" s="116">
        <v>31.6</v>
      </c>
      <c r="V32" s="116">
        <v>29.9</v>
      </c>
      <c r="W32" s="114">
        <v>160</v>
      </c>
      <c r="X32" s="114">
        <v>249</v>
      </c>
      <c r="Y32" s="114">
        <v>409</v>
      </c>
      <c r="Z32" s="115">
        <v>1.9</v>
      </c>
      <c r="AA32" s="115">
        <v>13.9</v>
      </c>
      <c r="AB32" s="115">
        <v>48.3</v>
      </c>
      <c r="AC32" s="115">
        <v>84.2</v>
      </c>
      <c r="AD32" s="115">
        <v>51.2</v>
      </c>
      <c r="AE32" s="115">
        <v>11</v>
      </c>
      <c r="AF32" s="115">
        <v>0.8</v>
      </c>
      <c r="AG32">
        <v>120000</v>
      </c>
      <c r="AH32" s="87">
        <v>264000</v>
      </c>
      <c r="AI32" s="87">
        <v>504000</v>
      </c>
      <c r="AJ32">
        <f t="shared" si="5"/>
        <v>508577.19475277502</v>
      </c>
      <c r="AK32">
        <v>217113.48343527981</v>
      </c>
      <c r="AL32">
        <f t="shared" si="6"/>
        <v>219085.25069150337</v>
      </c>
      <c r="AM32">
        <v>99.1</v>
      </c>
    </row>
    <row r="33" spans="1:39">
      <c r="A33">
        <v>2020</v>
      </c>
      <c r="B33">
        <v>45.207000000000001</v>
      </c>
      <c r="C33">
        <v>43</v>
      </c>
      <c r="D33">
        <v>5.8</v>
      </c>
      <c r="E33">
        <v>883</v>
      </c>
      <c r="F33">
        <v>100.3</v>
      </c>
      <c r="G33">
        <v>54.3</v>
      </c>
      <c r="H33">
        <v>66.3</v>
      </c>
      <c r="I33">
        <v>15000</v>
      </c>
      <c r="J33">
        <v>20000</v>
      </c>
      <c r="K33">
        <v>27500</v>
      </c>
      <c r="L33">
        <v>4630</v>
      </c>
      <c r="M33">
        <v>2675708</v>
      </c>
      <c r="N33">
        <v>357667</v>
      </c>
      <c r="O33">
        <v>99.9</v>
      </c>
      <c r="P33">
        <f t="shared" si="0"/>
        <v>15015.015015015015</v>
      </c>
      <c r="Q33">
        <f t="shared" si="1"/>
        <v>20020.02002002002</v>
      </c>
      <c r="R33">
        <f t="shared" si="2"/>
        <v>14955.134596211366</v>
      </c>
      <c r="S33">
        <f t="shared" si="3"/>
        <v>19940.179461615156</v>
      </c>
      <c r="T33">
        <f t="shared" si="4"/>
        <v>4634.6346346346345</v>
      </c>
      <c r="U33" s="116">
        <v>31.9</v>
      </c>
      <c r="V33" s="116">
        <v>30.4</v>
      </c>
      <c r="W33" s="114">
        <v>159</v>
      </c>
      <c r="X33" s="114">
        <v>262</v>
      </c>
      <c r="Y33" s="114">
        <v>421</v>
      </c>
      <c r="Z33" s="115">
        <v>1.7</v>
      </c>
      <c r="AA33" s="115">
        <v>11.1</v>
      </c>
      <c r="AB33" s="115">
        <v>36.700000000000003</v>
      </c>
      <c r="AC33" s="115">
        <v>70.400000000000006</v>
      </c>
      <c r="AD33" s="115">
        <v>44.2</v>
      </c>
      <c r="AE33" s="115">
        <v>9.6</v>
      </c>
      <c r="AF33" s="115">
        <v>0.6</v>
      </c>
      <c r="AG33">
        <v>120000</v>
      </c>
      <c r="AH33" s="87">
        <v>264000</v>
      </c>
      <c r="AI33" s="87">
        <v>504000</v>
      </c>
      <c r="AJ33">
        <f t="shared" si="5"/>
        <v>504504.50450450444</v>
      </c>
      <c r="AK33">
        <v>217113.48343527981</v>
      </c>
      <c r="AL33">
        <f t="shared" si="6"/>
        <v>217330.81424952933</v>
      </c>
      <c r="AM33">
        <v>99.9</v>
      </c>
    </row>
    <row r="34" spans="1:39">
      <c r="A34">
        <v>2021</v>
      </c>
      <c r="B34">
        <v>38.112000000000002</v>
      </c>
      <c r="C34">
        <v>37</v>
      </c>
      <c r="D34">
        <v>5</v>
      </c>
      <c r="E34">
        <v>774</v>
      </c>
      <c r="F34">
        <v>103</v>
      </c>
      <c r="G34">
        <v>54.2</v>
      </c>
      <c r="H34">
        <v>65.8</v>
      </c>
      <c r="I34">
        <v>15000</v>
      </c>
      <c r="J34">
        <v>20000</v>
      </c>
      <c r="K34">
        <v>27500</v>
      </c>
      <c r="L34">
        <v>4630</v>
      </c>
      <c r="M34">
        <v>2845431</v>
      </c>
      <c r="N34">
        <v>383838</v>
      </c>
      <c r="O34">
        <v>100.8</v>
      </c>
      <c r="P34">
        <f t="shared" si="0"/>
        <v>14880.952380952382</v>
      </c>
      <c r="Q34">
        <f t="shared" si="1"/>
        <v>19841.269841269841</v>
      </c>
      <c r="R34">
        <f t="shared" si="2"/>
        <v>14563.106796116506</v>
      </c>
      <c r="S34">
        <f t="shared" si="3"/>
        <v>19417.475728155339</v>
      </c>
      <c r="T34">
        <f t="shared" si="4"/>
        <v>4593.2539682539682</v>
      </c>
      <c r="U34" s="116">
        <v>32.200000000000003</v>
      </c>
      <c r="V34" s="116">
        <v>30.6</v>
      </c>
      <c r="W34" s="114">
        <v>157</v>
      </c>
      <c r="X34" s="114">
        <v>282</v>
      </c>
      <c r="Y34" s="114">
        <v>438</v>
      </c>
      <c r="AG34">
        <v>120000</v>
      </c>
      <c r="AH34" s="87">
        <v>264000</v>
      </c>
      <c r="AI34" s="87">
        <v>504000</v>
      </c>
      <c r="AJ34">
        <f t="shared" si="5"/>
        <v>500000</v>
      </c>
      <c r="AK34">
        <v>217113.48343527981</v>
      </c>
      <c r="AL34">
        <f t="shared" si="6"/>
        <v>215390.36055087281</v>
      </c>
      <c r="AM34">
        <v>100.8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2A796-B58A-8B4B-BC89-94ED160F0364}">
  <dimension ref="A1:H33"/>
  <sheetViews>
    <sheetView workbookViewId="0">
      <selection activeCell="L6" sqref="L6"/>
    </sheetView>
  </sheetViews>
  <sheetFormatPr baseColWidth="10" defaultRowHeight="15"/>
  <sheetData>
    <row r="1" spans="1:8">
      <c r="A1" t="s">
        <v>0</v>
      </c>
      <c r="B1" s="115" t="s">
        <v>438</v>
      </c>
      <c r="C1" s="115" t="s">
        <v>439</v>
      </c>
      <c r="D1" s="115" t="s">
        <v>440</v>
      </c>
      <c r="E1" s="115" t="s">
        <v>441</v>
      </c>
      <c r="F1" s="115" t="s">
        <v>442</v>
      </c>
      <c r="G1" s="115" t="s">
        <v>443</v>
      </c>
      <c r="H1" s="115" t="s">
        <v>444</v>
      </c>
    </row>
    <row r="2" spans="1:8">
      <c r="A2">
        <v>1989</v>
      </c>
      <c r="B2" s="115">
        <v>6.1</v>
      </c>
      <c r="C2" s="115">
        <v>40.4</v>
      </c>
      <c r="D2" s="115">
        <v>100.1</v>
      </c>
      <c r="E2" s="115">
        <v>82.3</v>
      </c>
      <c r="F2" s="115">
        <v>29</v>
      </c>
      <c r="G2" s="115">
        <v>4.9000000000000004</v>
      </c>
      <c r="H2" s="115">
        <v>0.3</v>
      </c>
    </row>
    <row r="3" spans="1:8">
      <c r="A3">
        <v>1990</v>
      </c>
      <c r="B3" s="115">
        <v>5.9</v>
      </c>
      <c r="C3" s="115">
        <v>39.9</v>
      </c>
      <c r="D3" s="115">
        <v>99.2</v>
      </c>
      <c r="E3" s="115">
        <v>80</v>
      </c>
      <c r="F3" s="115">
        <v>28.3</v>
      </c>
      <c r="G3" s="115">
        <v>4.4000000000000004</v>
      </c>
      <c r="H3" s="115">
        <v>0.3</v>
      </c>
    </row>
    <row r="4" spans="1:8">
      <c r="A4">
        <v>1991</v>
      </c>
      <c r="B4" s="115">
        <v>6.5</v>
      </c>
      <c r="C4" s="115">
        <v>39.1</v>
      </c>
      <c r="D4" s="115">
        <v>97.4</v>
      </c>
      <c r="E4" s="115">
        <v>81.2</v>
      </c>
      <c r="F4" s="115">
        <v>30.4</v>
      </c>
      <c r="G4" s="115">
        <v>4.5</v>
      </c>
      <c r="H4" s="115">
        <v>0.3</v>
      </c>
    </row>
    <row r="5" spans="1:8">
      <c r="A5">
        <v>1992</v>
      </c>
      <c r="B5" s="115">
        <v>6.6</v>
      </c>
      <c r="C5" s="115">
        <v>45.4</v>
      </c>
      <c r="D5" s="115">
        <v>99.9</v>
      </c>
      <c r="E5" s="115">
        <v>84.9</v>
      </c>
      <c r="F5" s="115">
        <v>31</v>
      </c>
      <c r="G5" s="115">
        <v>4.5999999999999996</v>
      </c>
      <c r="H5" s="115">
        <v>0.3</v>
      </c>
    </row>
    <row r="6" spans="1:8">
      <c r="A6">
        <v>1993</v>
      </c>
      <c r="B6" s="115">
        <v>6.9</v>
      </c>
      <c r="C6" s="115">
        <v>49.2</v>
      </c>
      <c r="D6" s="115">
        <v>94.8</v>
      </c>
      <c r="E6" s="115">
        <v>84</v>
      </c>
      <c r="F6" s="115">
        <v>31.1</v>
      </c>
      <c r="G6" s="115">
        <v>4.7</v>
      </c>
      <c r="H6" s="115">
        <v>0.3</v>
      </c>
    </row>
    <row r="7" spans="1:8">
      <c r="A7">
        <v>1994</v>
      </c>
      <c r="B7" s="115">
        <v>6.6</v>
      </c>
      <c r="C7" s="115">
        <v>48.7</v>
      </c>
      <c r="D7" s="115">
        <v>94.7</v>
      </c>
      <c r="E7" s="115">
        <v>86.7</v>
      </c>
      <c r="F7" s="115">
        <v>31.8</v>
      </c>
      <c r="G7" s="115">
        <v>4.5</v>
      </c>
      <c r="H7" s="115">
        <v>0.2</v>
      </c>
    </row>
    <row r="8" spans="1:8">
      <c r="A8">
        <v>1995</v>
      </c>
      <c r="B8" s="115">
        <v>5.9</v>
      </c>
      <c r="C8" s="115">
        <v>42.6</v>
      </c>
      <c r="D8" s="115">
        <v>90.4</v>
      </c>
      <c r="E8" s="115">
        <v>84.7</v>
      </c>
      <c r="F8" s="115">
        <v>31.9</v>
      </c>
      <c r="G8" s="115">
        <v>4.8</v>
      </c>
      <c r="H8" s="115">
        <v>0.2</v>
      </c>
    </row>
    <row r="9" spans="1:8">
      <c r="A9">
        <v>1996</v>
      </c>
      <c r="B9" s="115">
        <v>5.9</v>
      </c>
      <c r="C9" s="115">
        <v>37.1</v>
      </c>
      <c r="D9" s="115">
        <v>80.7</v>
      </c>
      <c r="E9" s="115">
        <v>78.599999999999994</v>
      </c>
      <c r="F9" s="115">
        <v>31.8</v>
      </c>
      <c r="G9" s="115">
        <v>5</v>
      </c>
      <c r="H9" s="115">
        <v>0.2</v>
      </c>
    </row>
    <row r="10" spans="1:8">
      <c r="A10">
        <v>1997</v>
      </c>
      <c r="B10" s="115">
        <v>5.6</v>
      </c>
      <c r="C10" s="115">
        <v>33.5</v>
      </c>
      <c r="D10" s="115">
        <v>73.2</v>
      </c>
      <c r="E10" s="115">
        <v>75.7</v>
      </c>
      <c r="F10" s="115">
        <v>32.299999999999997</v>
      </c>
      <c r="G10" s="115">
        <v>5.4</v>
      </c>
      <c r="H10" s="115">
        <v>0.3</v>
      </c>
    </row>
    <row r="11" spans="1:8">
      <c r="A11">
        <v>1998</v>
      </c>
      <c r="B11" s="115">
        <v>5.3</v>
      </c>
      <c r="C11" s="115">
        <v>31.2</v>
      </c>
      <c r="D11" s="115">
        <v>64.599999999999994</v>
      </c>
      <c r="E11" s="115">
        <v>67.900000000000006</v>
      </c>
      <c r="F11" s="115">
        <v>29.9</v>
      </c>
      <c r="G11" s="115">
        <v>4.8</v>
      </c>
      <c r="H11" s="115">
        <v>0.2</v>
      </c>
    </row>
    <row r="12" spans="1:8">
      <c r="A12">
        <v>1999</v>
      </c>
      <c r="B12" s="115">
        <v>4.8</v>
      </c>
      <c r="C12" s="115">
        <v>31.1</v>
      </c>
      <c r="D12" s="115">
        <v>61.9</v>
      </c>
      <c r="E12" s="115">
        <v>65</v>
      </c>
      <c r="F12" s="115">
        <v>28.9</v>
      </c>
      <c r="G12" s="115">
        <v>4.7</v>
      </c>
      <c r="H12" s="115">
        <v>0.3</v>
      </c>
    </row>
    <row r="13" spans="1:8">
      <c r="A13">
        <v>2000</v>
      </c>
      <c r="B13" s="115">
        <v>4.5999999999999996</v>
      </c>
      <c r="C13" s="115">
        <v>31.6</v>
      </c>
      <c r="D13" s="115">
        <v>64.599999999999994</v>
      </c>
      <c r="E13" s="115">
        <v>70</v>
      </c>
      <c r="F13" s="115">
        <v>31.2</v>
      </c>
      <c r="G13" s="115">
        <v>4.7</v>
      </c>
      <c r="H13" s="115">
        <v>0.2</v>
      </c>
    </row>
    <row r="14" spans="1:8">
      <c r="A14">
        <v>2001</v>
      </c>
      <c r="B14" s="115">
        <v>4.3</v>
      </c>
      <c r="C14" s="115">
        <v>29.1</v>
      </c>
      <c r="D14" s="115">
        <v>57.2</v>
      </c>
      <c r="E14" s="115">
        <v>61.7</v>
      </c>
      <c r="F14" s="115">
        <v>29.3</v>
      </c>
      <c r="G14" s="115">
        <v>4.7</v>
      </c>
      <c r="H14" s="115">
        <v>0.2</v>
      </c>
    </row>
    <row r="15" spans="1:8">
      <c r="A15">
        <v>2002</v>
      </c>
      <c r="B15" s="115">
        <v>3.9</v>
      </c>
      <c r="C15" s="115">
        <v>30.5</v>
      </c>
      <c r="D15" s="115">
        <v>58.8</v>
      </c>
      <c r="E15" s="115">
        <v>62.3</v>
      </c>
      <c r="F15" s="115">
        <v>27.6</v>
      </c>
      <c r="G15" s="115">
        <v>4.4000000000000004</v>
      </c>
      <c r="H15" s="115">
        <v>0.2</v>
      </c>
    </row>
    <row r="16" spans="1:8">
      <c r="A16">
        <v>2003</v>
      </c>
      <c r="B16" s="115">
        <v>3.6</v>
      </c>
      <c r="C16" s="115">
        <v>29</v>
      </c>
      <c r="D16" s="115">
        <v>57.4</v>
      </c>
      <c r="E16" s="115">
        <v>57.9</v>
      </c>
      <c r="F16" s="115">
        <v>26.9</v>
      </c>
      <c r="G16" s="115">
        <v>4.5999999999999996</v>
      </c>
      <c r="H16" s="115">
        <v>0.2</v>
      </c>
    </row>
    <row r="17" spans="1:8">
      <c r="A17">
        <v>2004</v>
      </c>
      <c r="B17" s="115">
        <v>3.8</v>
      </c>
      <c r="C17" s="115">
        <v>28.9</v>
      </c>
      <c r="D17" s="115">
        <v>57.4</v>
      </c>
      <c r="E17" s="115">
        <v>61.3</v>
      </c>
      <c r="F17" s="115">
        <v>27.8</v>
      </c>
      <c r="G17" s="115">
        <v>4.5999999999999996</v>
      </c>
      <c r="H17" s="115">
        <v>0.2</v>
      </c>
    </row>
    <row r="18" spans="1:8">
      <c r="A18">
        <v>2005</v>
      </c>
      <c r="B18" s="115">
        <v>3.4</v>
      </c>
      <c r="C18" s="115">
        <v>27.2</v>
      </c>
      <c r="D18" s="115">
        <v>58</v>
      </c>
      <c r="E18" s="115">
        <v>66.900000000000006</v>
      </c>
      <c r="F18" s="115">
        <v>31.2</v>
      </c>
      <c r="G18" s="115">
        <v>4.8</v>
      </c>
      <c r="H18" s="115">
        <v>0.3</v>
      </c>
    </row>
    <row r="19" spans="1:8">
      <c r="A19">
        <v>2006</v>
      </c>
      <c r="B19" s="115">
        <v>3.2</v>
      </c>
      <c r="C19" s="115">
        <v>25</v>
      </c>
      <c r="D19" s="115">
        <v>56.5</v>
      </c>
      <c r="E19" s="115">
        <v>71.599999999999994</v>
      </c>
      <c r="F19" s="115">
        <v>35.1</v>
      </c>
      <c r="G19" s="115">
        <v>5.2</v>
      </c>
      <c r="H19" s="115">
        <v>0.3</v>
      </c>
    </row>
    <row r="20" spans="1:8">
      <c r="A20">
        <v>2007</v>
      </c>
      <c r="B20" s="115">
        <v>3.2</v>
      </c>
      <c r="C20" s="115">
        <v>23.6</v>
      </c>
      <c r="D20" s="115">
        <v>56.7</v>
      </c>
      <c r="E20" s="115">
        <v>75.599999999999994</v>
      </c>
      <c r="F20" s="115">
        <v>39.6</v>
      </c>
      <c r="G20" s="115">
        <v>5.8</v>
      </c>
      <c r="H20" s="115">
        <v>0.3</v>
      </c>
    </row>
    <row r="21" spans="1:8">
      <c r="A21">
        <v>2008</v>
      </c>
      <c r="B21" s="115">
        <v>3</v>
      </c>
      <c r="C21" s="115">
        <v>23</v>
      </c>
      <c r="D21" s="115">
        <v>56.3</v>
      </c>
      <c r="E21" s="115">
        <v>79.5</v>
      </c>
      <c r="F21" s="115">
        <v>43.2</v>
      </c>
      <c r="G21" s="115">
        <v>6.9</v>
      </c>
      <c r="H21" s="115">
        <v>0.4</v>
      </c>
    </row>
    <row r="22" spans="1:8">
      <c r="A22">
        <v>2009</v>
      </c>
      <c r="B22" s="115">
        <v>3.1</v>
      </c>
      <c r="C22" s="115">
        <v>24.5</v>
      </c>
      <c r="D22" s="115">
        <v>54.4</v>
      </c>
      <c r="E22" s="115">
        <v>78.2</v>
      </c>
      <c r="F22" s="115">
        <v>43.3</v>
      </c>
      <c r="G22" s="115">
        <v>6.8</v>
      </c>
      <c r="H22" s="115">
        <v>0.4</v>
      </c>
    </row>
    <row r="23" spans="1:8">
      <c r="A23">
        <v>2010</v>
      </c>
      <c r="B23" s="115">
        <v>3.3</v>
      </c>
      <c r="C23" s="115">
        <v>25.2</v>
      </c>
      <c r="D23" s="115">
        <v>57.5</v>
      </c>
      <c r="E23" s="115">
        <v>83.6</v>
      </c>
      <c r="F23" s="115">
        <v>47.8</v>
      </c>
      <c r="G23" s="115">
        <v>7.6</v>
      </c>
      <c r="H23" s="115">
        <v>0.3</v>
      </c>
    </row>
    <row r="24" spans="1:8">
      <c r="A24">
        <v>2011</v>
      </c>
      <c r="B24" s="115">
        <v>3.2</v>
      </c>
      <c r="C24" s="115">
        <v>26.6</v>
      </c>
      <c r="D24" s="115">
        <v>63.6</v>
      </c>
      <c r="E24" s="115">
        <v>86.6</v>
      </c>
      <c r="F24" s="115">
        <v>51.8</v>
      </c>
      <c r="G24" s="115">
        <v>8.6999999999999993</v>
      </c>
      <c r="H24" s="115">
        <v>0.4</v>
      </c>
    </row>
    <row r="25" spans="1:8">
      <c r="A25">
        <v>2012</v>
      </c>
      <c r="B25" s="115">
        <v>2.8</v>
      </c>
      <c r="C25" s="115">
        <v>21.1</v>
      </c>
      <c r="D25" s="115">
        <v>64.5</v>
      </c>
      <c r="E25" s="115">
        <v>99.7</v>
      </c>
      <c r="F25" s="115">
        <v>57.5</v>
      </c>
      <c r="G25" s="115">
        <v>10.8</v>
      </c>
      <c r="H25" s="115">
        <v>0.4</v>
      </c>
    </row>
    <row r="26" spans="1:8">
      <c r="A26">
        <v>2013</v>
      </c>
      <c r="B26" s="115">
        <v>2.8</v>
      </c>
      <c r="C26" s="115">
        <v>18.3</v>
      </c>
      <c r="D26" s="115">
        <v>55</v>
      </c>
      <c r="E26" s="115">
        <v>85.3</v>
      </c>
      <c r="F26" s="115">
        <v>52.4</v>
      </c>
      <c r="G26" s="115">
        <v>10.7</v>
      </c>
      <c r="H26" s="115">
        <v>0.5</v>
      </c>
    </row>
    <row r="27" spans="1:8">
      <c r="A27">
        <v>2014</v>
      </c>
      <c r="B27" s="115">
        <v>3.1</v>
      </c>
      <c r="C27" s="115">
        <v>19.600000000000001</v>
      </c>
      <c r="D27" s="115">
        <v>60.9</v>
      </c>
      <c r="E27" s="115">
        <v>94.9</v>
      </c>
      <c r="F27" s="115">
        <v>56.9</v>
      </c>
      <c r="G27" s="115">
        <v>11.3</v>
      </c>
      <c r="H27" s="115">
        <v>0.6</v>
      </c>
    </row>
    <row r="28" spans="1:8">
      <c r="A28">
        <v>2015</v>
      </c>
      <c r="B28" s="115">
        <v>2.9</v>
      </c>
      <c r="C28" s="115">
        <v>19.3</v>
      </c>
      <c r="D28" s="115">
        <v>59.2</v>
      </c>
      <c r="E28" s="115">
        <v>91.8</v>
      </c>
      <c r="F28" s="115">
        <v>55.2</v>
      </c>
      <c r="G28" s="115">
        <v>10.9</v>
      </c>
      <c r="H28" s="115">
        <v>0.6</v>
      </c>
    </row>
    <row r="29" spans="1:8">
      <c r="A29">
        <v>2016</v>
      </c>
      <c r="B29" s="115">
        <v>2.7</v>
      </c>
      <c r="C29" s="115">
        <v>17.8</v>
      </c>
      <c r="D29" s="115">
        <v>59.1</v>
      </c>
      <c r="E29" s="115">
        <v>93</v>
      </c>
      <c r="F29" s="115">
        <v>57.3</v>
      </c>
      <c r="G29" s="115">
        <v>11.4</v>
      </c>
      <c r="H29" s="115">
        <v>0.7</v>
      </c>
    </row>
    <row r="30" spans="1:8">
      <c r="A30">
        <v>2017</v>
      </c>
      <c r="B30" s="115">
        <v>2.7</v>
      </c>
      <c r="C30" s="115">
        <v>16.8</v>
      </c>
      <c r="D30" s="115">
        <v>54.4</v>
      </c>
      <c r="E30" s="115">
        <v>85.3</v>
      </c>
      <c r="F30" s="115">
        <v>54.7</v>
      </c>
      <c r="G30" s="115">
        <v>11.2</v>
      </c>
      <c r="H30" s="115">
        <v>0.7</v>
      </c>
    </row>
    <row r="31" spans="1:8">
      <c r="A31">
        <v>2018</v>
      </c>
      <c r="B31" s="115">
        <v>2.1</v>
      </c>
      <c r="C31" s="115">
        <v>15.1</v>
      </c>
      <c r="D31" s="115">
        <v>50.4</v>
      </c>
      <c r="E31" s="115">
        <v>84</v>
      </c>
      <c r="F31" s="115">
        <v>52</v>
      </c>
      <c r="G31" s="115">
        <v>10.9</v>
      </c>
      <c r="H31" s="115">
        <v>0.8</v>
      </c>
    </row>
    <row r="32" spans="1:8">
      <c r="A32">
        <v>2019</v>
      </c>
      <c r="B32" s="115">
        <v>1.9</v>
      </c>
      <c r="C32" s="115">
        <v>13.9</v>
      </c>
      <c r="D32" s="115">
        <v>48.3</v>
      </c>
      <c r="E32" s="115">
        <v>84.2</v>
      </c>
      <c r="F32" s="115">
        <v>51.2</v>
      </c>
      <c r="G32" s="115">
        <v>11</v>
      </c>
      <c r="H32" s="115">
        <v>0.8</v>
      </c>
    </row>
    <row r="33" spans="1:8">
      <c r="A33">
        <v>2020</v>
      </c>
      <c r="B33" s="115">
        <v>1.7</v>
      </c>
      <c r="C33" s="115">
        <v>11.1</v>
      </c>
      <c r="D33" s="115">
        <v>36.700000000000003</v>
      </c>
      <c r="E33" s="115">
        <v>70.400000000000006</v>
      </c>
      <c r="F33" s="115">
        <v>44.2</v>
      </c>
      <c r="G33" s="115">
        <v>9.6</v>
      </c>
      <c r="H33" s="115">
        <v>0.6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8E035-9037-B444-AA65-7BFF8F76FA44}">
  <dimension ref="A2:AK90"/>
  <sheetViews>
    <sheetView zoomScale="140" zoomScaleNormal="140" workbookViewId="0">
      <selection activeCell="K6" sqref="K6:K38"/>
    </sheetView>
  </sheetViews>
  <sheetFormatPr baseColWidth="10" defaultRowHeight="15"/>
  <sheetData>
    <row r="2" spans="1:11">
      <c r="A2" s="87"/>
      <c r="B2" s="87"/>
      <c r="C2" s="87"/>
      <c r="D2" s="87"/>
    </row>
    <row r="3" spans="1:11">
      <c r="A3" s="87"/>
      <c r="B3" s="87"/>
      <c r="C3" s="87"/>
      <c r="D3" s="87"/>
    </row>
    <row r="4" spans="1:11">
      <c r="A4" s="87"/>
      <c r="B4" s="87"/>
      <c r="C4" s="87"/>
      <c r="D4" s="87"/>
    </row>
    <row r="5" spans="1:11">
      <c r="A5" s="87" t="s">
        <v>0</v>
      </c>
      <c r="B5" s="87" t="s">
        <v>456</v>
      </c>
      <c r="C5" s="87" t="s">
        <v>461</v>
      </c>
      <c r="D5" s="87" t="s">
        <v>455</v>
      </c>
      <c r="E5" s="87" t="s">
        <v>478</v>
      </c>
      <c r="F5" s="87" t="s">
        <v>462</v>
      </c>
      <c r="G5" t="s">
        <v>476</v>
      </c>
      <c r="H5" s="87" t="s">
        <v>479</v>
      </c>
      <c r="I5" t="s">
        <v>1</v>
      </c>
      <c r="J5" t="s">
        <v>6</v>
      </c>
      <c r="K5" t="s">
        <v>482</v>
      </c>
    </row>
    <row r="6" spans="1:11">
      <c r="A6" s="87">
        <v>1989</v>
      </c>
      <c r="B6" s="87">
        <v>66000</v>
      </c>
      <c r="C6" s="87">
        <v>79000</v>
      </c>
      <c r="D6">
        <v>13000</v>
      </c>
      <c r="E6">
        <v>37.6</v>
      </c>
      <c r="F6">
        <f>C6/E6*100</f>
        <v>210106.38297872338</v>
      </c>
      <c r="G6">
        <v>181204.18248103536</v>
      </c>
      <c r="H6">
        <f>G6/E6*100</f>
        <v>481926.01723679621</v>
      </c>
      <c r="I6">
        <v>1296</v>
      </c>
      <c r="J6">
        <v>33.1</v>
      </c>
      <c r="K6">
        <f>G6*0.15</f>
        <v>27180.627372155304</v>
      </c>
    </row>
    <row r="7" spans="1:11">
      <c r="A7" s="87">
        <v>1990</v>
      </c>
      <c r="B7" s="87">
        <v>66000</v>
      </c>
      <c r="C7" s="87">
        <v>80000</v>
      </c>
      <c r="D7">
        <v>14000</v>
      </c>
      <c r="E7">
        <v>41.3</v>
      </c>
      <c r="F7">
        <f t="shared" ref="F7:F38" si="0">C7/E7*100</f>
        <v>193704.60048426149</v>
      </c>
      <c r="G7">
        <v>190066.04267188429</v>
      </c>
      <c r="H7">
        <f t="shared" ref="H7:H38" si="1">G7/E7*100</f>
        <v>460208.33576727437</v>
      </c>
      <c r="I7">
        <v>1272</v>
      </c>
      <c r="J7">
        <v>35.799999999999997</v>
      </c>
      <c r="K7">
        <f t="shared" ref="K7:K38" si="2">G7*0.15</f>
        <v>28509.906400782642</v>
      </c>
    </row>
    <row r="8" spans="1:11">
      <c r="A8" s="87">
        <v>1991</v>
      </c>
      <c r="B8" s="87">
        <v>68000</v>
      </c>
      <c r="C8" s="87">
        <v>82000</v>
      </c>
      <c r="D8">
        <v>14000</v>
      </c>
      <c r="E8">
        <v>46.1</v>
      </c>
      <c r="F8">
        <f t="shared" si="0"/>
        <v>177874.18655097613</v>
      </c>
      <c r="G8">
        <v>192066.04267188429</v>
      </c>
      <c r="H8">
        <f t="shared" si="1"/>
        <v>416629.15980885964</v>
      </c>
      <c r="I8">
        <v>1281</v>
      </c>
      <c r="J8">
        <v>40.700000000000003</v>
      </c>
      <c r="K8">
        <f t="shared" si="2"/>
        <v>28809.906400782642</v>
      </c>
    </row>
    <row r="9" spans="1:11">
      <c r="A9" s="87">
        <v>1992</v>
      </c>
      <c r="B9" s="87">
        <v>78000</v>
      </c>
      <c r="C9" s="87">
        <v>93500</v>
      </c>
      <c r="D9">
        <v>15500</v>
      </c>
      <c r="E9">
        <v>50.4</v>
      </c>
      <c r="F9">
        <f t="shared" si="0"/>
        <v>185515.87301587302</v>
      </c>
      <c r="G9">
        <v>215358.83295815755</v>
      </c>
      <c r="H9">
        <f t="shared" si="1"/>
        <v>427299.27174237609</v>
      </c>
      <c r="I9">
        <v>1347</v>
      </c>
      <c r="J9">
        <v>46</v>
      </c>
      <c r="K9">
        <f t="shared" si="2"/>
        <v>32303.82494372363</v>
      </c>
    </row>
    <row r="10" spans="1:11">
      <c r="A10" s="87">
        <v>1993</v>
      </c>
      <c r="B10" s="87">
        <v>98000</v>
      </c>
      <c r="C10" s="87">
        <v>115000</v>
      </c>
      <c r="D10">
        <v>17000</v>
      </c>
      <c r="E10">
        <v>54.7</v>
      </c>
      <c r="F10">
        <f t="shared" si="0"/>
        <v>210237.65996343692</v>
      </c>
      <c r="G10">
        <v>248651.62324443087</v>
      </c>
      <c r="H10">
        <f t="shared" si="1"/>
        <v>454573.35145234154</v>
      </c>
      <c r="I10">
        <v>1342</v>
      </c>
      <c r="J10">
        <v>51.7</v>
      </c>
      <c r="K10">
        <f t="shared" si="2"/>
        <v>37297.743486664629</v>
      </c>
    </row>
    <row r="11" spans="1:11">
      <c r="A11" s="87">
        <v>1994</v>
      </c>
      <c r="B11" s="87">
        <v>130000</v>
      </c>
      <c r="C11" s="87">
        <v>150000</v>
      </c>
      <c r="D11">
        <v>20000</v>
      </c>
      <c r="E11">
        <v>59.1</v>
      </c>
      <c r="F11">
        <f t="shared" si="0"/>
        <v>253807.10659898477</v>
      </c>
      <c r="G11">
        <v>307237.20381697756</v>
      </c>
      <c r="H11">
        <f t="shared" si="1"/>
        <v>519859.90493566426</v>
      </c>
      <c r="I11">
        <v>1355</v>
      </c>
      <c r="J11">
        <v>57.5</v>
      </c>
      <c r="K11">
        <f t="shared" si="2"/>
        <v>46085.580572546634</v>
      </c>
    </row>
    <row r="12" spans="1:11">
      <c r="A12" s="87">
        <v>1995</v>
      </c>
      <c r="B12" s="87">
        <v>144000</v>
      </c>
      <c r="C12" s="87">
        <v>166000</v>
      </c>
      <c r="D12">
        <v>22000</v>
      </c>
      <c r="E12">
        <v>64.2</v>
      </c>
      <c r="F12">
        <f t="shared" si="0"/>
        <v>258566.97819314641</v>
      </c>
      <c r="G12">
        <v>338960.9241986752</v>
      </c>
      <c r="H12">
        <f t="shared" si="1"/>
        <v>527976.51744341932</v>
      </c>
      <c r="I12">
        <v>1295</v>
      </c>
      <c r="J12">
        <v>64.5</v>
      </c>
      <c r="K12">
        <f t="shared" si="2"/>
        <v>50844.13862980128</v>
      </c>
    </row>
    <row r="13" spans="1:11">
      <c r="A13" s="87">
        <v>1996</v>
      </c>
      <c r="B13" s="87">
        <v>166000</v>
      </c>
      <c r="C13" s="87">
        <v>190500</v>
      </c>
      <c r="D13">
        <v>24500</v>
      </c>
      <c r="E13">
        <v>68.099999999999994</v>
      </c>
      <c r="F13">
        <f t="shared" si="0"/>
        <v>279735.68281938328</v>
      </c>
      <c r="G13">
        <v>383115.57467579748</v>
      </c>
      <c r="H13">
        <f t="shared" si="1"/>
        <v>562577.93638149416</v>
      </c>
      <c r="I13">
        <v>1191</v>
      </c>
      <c r="J13">
        <v>70.599999999999994</v>
      </c>
      <c r="K13">
        <f t="shared" si="2"/>
        <v>57467.336201369624</v>
      </c>
    </row>
    <row r="14" spans="1:11">
      <c r="A14" s="87">
        <v>1997</v>
      </c>
      <c r="B14" s="87">
        <v>200000</v>
      </c>
      <c r="C14" s="87">
        <v>227000</v>
      </c>
      <c r="D14">
        <v>24500</v>
      </c>
      <c r="E14">
        <v>72</v>
      </c>
      <c r="F14">
        <f t="shared" si="0"/>
        <v>315277.77777777781</v>
      </c>
      <c r="G14">
        <v>439270.22515291965</v>
      </c>
      <c r="H14">
        <f t="shared" si="1"/>
        <v>610097.53493461071</v>
      </c>
      <c r="I14">
        <v>1127</v>
      </c>
      <c r="J14">
        <v>77</v>
      </c>
      <c r="K14">
        <f t="shared" si="2"/>
        <v>65890.533772937939</v>
      </c>
    </row>
    <row r="15" spans="1:11">
      <c r="A15" s="87">
        <v>1998</v>
      </c>
      <c r="B15" s="87">
        <v>216000</v>
      </c>
      <c r="C15" s="87">
        <v>246000</v>
      </c>
      <c r="D15">
        <v>30000</v>
      </c>
      <c r="E15">
        <v>73.8</v>
      </c>
      <c r="F15">
        <f t="shared" si="0"/>
        <v>333333.33333333337</v>
      </c>
      <c r="G15">
        <v>481855.80572546634</v>
      </c>
      <c r="H15">
        <f t="shared" si="1"/>
        <v>652921.14596946654</v>
      </c>
      <c r="I15">
        <v>1016</v>
      </c>
      <c r="J15">
        <v>79.400000000000006</v>
      </c>
      <c r="K15">
        <f t="shared" si="2"/>
        <v>72278.370858819952</v>
      </c>
    </row>
    <row r="16" spans="1:11">
      <c r="A16" s="87">
        <v>1999</v>
      </c>
      <c r="B16" s="87">
        <v>216000</v>
      </c>
      <c r="C16" s="87">
        <v>246000</v>
      </c>
      <c r="D16">
        <v>30000</v>
      </c>
      <c r="E16">
        <v>71.5</v>
      </c>
      <c r="F16">
        <f t="shared" si="0"/>
        <v>344055.94405594404</v>
      </c>
      <c r="G16">
        <v>481855.80572546634</v>
      </c>
      <c r="H16">
        <f t="shared" si="1"/>
        <v>673924.20381184097</v>
      </c>
      <c r="I16">
        <v>981</v>
      </c>
      <c r="J16">
        <v>75.8</v>
      </c>
      <c r="K16">
        <f t="shared" si="2"/>
        <v>72278.370858819952</v>
      </c>
    </row>
    <row r="17" spans="1:11">
      <c r="A17" s="87">
        <v>2000</v>
      </c>
      <c r="B17" s="87">
        <v>216000</v>
      </c>
      <c r="C17" s="87">
        <v>246000</v>
      </c>
      <c r="D17">
        <v>30000</v>
      </c>
      <c r="E17">
        <v>69.3</v>
      </c>
      <c r="F17">
        <f t="shared" si="0"/>
        <v>354978.354978355</v>
      </c>
      <c r="G17">
        <v>481855.80572546634</v>
      </c>
      <c r="H17">
        <f t="shared" si="1"/>
        <v>695318.62298047089</v>
      </c>
      <c r="I17">
        <v>1032</v>
      </c>
      <c r="J17">
        <v>71.099999999999994</v>
      </c>
      <c r="K17">
        <f t="shared" si="2"/>
        <v>72278.370858819952</v>
      </c>
    </row>
    <row r="18" spans="1:11">
      <c r="A18" s="87">
        <v>2001</v>
      </c>
      <c r="B18" s="87">
        <v>216000</v>
      </c>
      <c r="C18" s="87">
        <v>246000</v>
      </c>
      <c r="D18">
        <v>30000</v>
      </c>
      <c r="E18">
        <v>68.2</v>
      </c>
      <c r="F18">
        <f t="shared" si="0"/>
        <v>360703.81231671554</v>
      </c>
      <c r="G18">
        <v>481855.80572546634</v>
      </c>
      <c r="H18">
        <f t="shared" si="1"/>
        <v>706533.43948015594</v>
      </c>
      <c r="I18">
        <v>931</v>
      </c>
      <c r="J18">
        <v>68.5</v>
      </c>
      <c r="K18">
        <f t="shared" si="2"/>
        <v>72278.370858819952</v>
      </c>
    </row>
    <row r="19" spans="1:11">
      <c r="A19" s="87">
        <v>2002</v>
      </c>
      <c r="B19" s="87">
        <v>216000</v>
      </c>
      <c r="C19" s="87">
        <v>246000</v>
      </c>
      <c r="D19">
        <v>30000</v>
      </c>
      <c r="E19">
        <v>66</v>
      </c>
      <c r="F19">
        <f t="shared" si="0"/>
        <v>372727.27272727276</v>
      </c>
      <c r="G19">
        <v>481855.80572546634</v>
      </c>
      <c r="H19">
        <f t="shared" si="1"/>
        <v>730084.55412949447</v>
      </c>
      <c r="I19">
        <v>941</v>
      </c>
      <c r="J19">
        <v>64.599999999999994</v>
      </c>
      <c r="K19">
        <f t="shared" si="2"/>
        <v>72278.370858819952</v>
      </c>
    </row>
    <row r="20" spans="1:11">
      <c r="A20" s="87">
        <v>2003</v>
      </c>
      <c r="B20" s="87">
        <v>208000</v>
      </c>
      <c r="C20" s="87">
        <v>238000</v>
      </c>
      <c r="D20">
        <v>30000</v>
      </c>
      <c r="E20">
        <v>64.599999999999994</v>
      </c>
      <c r="F20">
        <f t="shared" si="0"/>
        <v>368421.05263157893</v>
      </c>
      <c r="G20">
        <v>473855.80572546634</v>
      </c>
      <c r="H20">
        <f t="shared" si="1"/>
        <v>733522.91907966929</v>
      </c>
      <c r="I20">
        <v>901</v>
      </c>
      <c r="J20">
        <v>62.7</v>
      </c>
      <c r="K20">
        <f t="shared" si="2"/>
        <v>71078.370858819952</v>
      </c>
    </row>
    <row r="21" spans="1:11">
      <c r="A21" s="87">
        <v>2004</v>
      </c>
      <c r="B21" s="87">
        <v>200000</v>
      </c>
      <c r="C21" s="87">
        <v>230000</v>
      </c>
      <c r="D21">
        <v>30000</v>
      </c>
      <c r="E21">
        <v>64.599999999999994</v>
      </c>
      <c r="F21">
        <f t="shared" si="0"/>
        <v>356037.15170278645</v>
      </c>
      <c r="G21">
        <v>465855.80572546634</v>
      </c>
      <c r="H21">
        <f t="shared" si="1"/>
        <v>721139.01815087674</v>
      </c>
      <c r="I21">
        <v>922</v>
      </c>
      <c r="J21">
        <v>60.1</v>
      </c>
      <c r="K21">
        <f t="shared" si="2"/>
        <v>69878.370858819952</v>
      </c>
    </row>
    <row r="22" spans="1:11">
      <c r="A22" s="87">
        <v>2005</v>
      </c>
      <c r="B22" s="87">
        <v>200000</v>
      </c>
      <c r="C22" s="87">
        <v>240000</v>
      </c>
      <c r="D22">
        <v>40000</v>
      </c>
      <c r="E22">
        <v>65.3</v>
      </c>
      <c r="F22">
        <f t="shared" si="0"/>
        <v>367534.45635528333</v>
      </c>
      <c r="G22">
        <v>554474.40763395512</v>
      </c>
      <c r="H22">
        <f t="shared" si="1"/>
        <v>849118.54155276436</v>
      </c>
      <c r="I22">
        <v>959</v>
      </c>
      <c r="J22">
        <v>60.2</v>
      </c>
      <c r="K22">
        <f t="shared" si="2"/>
        <v>83171.161145093269</v>
      </c>
    </row>
    <row r="23" spans="1:11">
      <c r="A23" s="87">
        <v>2006</v>
      </c>
      <c r="B23" s="87">
        <v>200000</v>
      </c>
      <c r="C23" s="87">
        <v>240000</v>
      </c>
      <c r="D23">
        <v>40000</v>
      </c>
      <c r="E23">
        <v>66.400000000000006</v>
      </c>
      <c r="F23">
        <f t="shared" si="0"/>
        <v>361445.78313253011</v>
      </c>
      <c r="G23">
        <v>554474.40763395512</v>
      </c>
      <c r="H23">
        <f t="shared" si="1"/>
        <v>835051.818725836</v>
      </c>
      <c r="I23">
        <v>984</v>
      </c>
      <c r="J23">
        <v>62.5</v>
      </c>
      <c r="K23">
        <f t="shared" si="2"/>
        <v>83171.161145093269</v>
      </c>
    </row>
    <row r="24" spans="1:11">
      <c r="A24" s="87">
        <v>2007</v>
      </c>
      <c r="B24" s="87">
        <v>200000</v>
      </c>
      <c r="C24" s="87">
        <v>300000</v>
      </c>
      <c r="D24">
        <v>50000</v>
      </c>
      <c r="E24">
        <v>67.2</v>
      </c>
      <c r="F24">
        <f t="shared" si="0"/>
        <v>446428.57142857136</v>
      </c>
      <c r="G24">
        <v>693093.00954244379</v>
      </c>
      <c r="H24">
        <f t="shared" si="1"/>
        <v>1031388.407057208</v>
      </c>
      <c r="I24">
        <v>1028</v>
      </c>
      <c r="J24">
        <v>62.1</v>
      </c>
      <c r="K24">
        <f t="shared" si="2"/>
        <v>103963.95143136657</v>
      </c>
    </row>
    <row r="25" spans="1:11">
      <c r="A25" s="87">
        <v>2008</v>
      </c>
      <c r="B25" s="87">
        <v>216000</v>
      </c>
      <c r="C25" s="87">
        <v>316000</v>
      </c>
      <c r="D25">
        <v>50000</v>
      </c>
      <c r="E25">
        <v>69.599999999999994</v>
      </c>
      <c r="F25">
        <f t="shared" si="0"/>
        <v>454022.98850574717</v>
      </c>
      <c r="G25">
        <v>709093.00954244379</v>
      </c>
      <c r="H25">
        <f t="shared" si="1"/>
        <v>1018811.7953196032</v>
      </c>
      <c r="I25">
        <v>1064</v>
      </c>
      <c r="J25">
        <v>62</v>
      </c>
      <c r="K25">
        <f t="shared" si="2"/>
        <v>106363.95143136657</v>
      </c>
    </row>
    <row r="26" spans="1:11">
      <c r="A26" s="87">
        <v>2009</v>
      </c>
      <c r="B26" s="87">
        <v>216000</v>
      </c>
      <c r="C26" s="87">
        <v>316000</v>
      </c>
      <c r="D26">
        <v>50000</v>
      </c>
      <c r="E26">
        <v>70</v>
      </c>
      <c r="F26">
        <f t="shared" si="0"/>
        <v>451428.57142857148</v>
      </c>
      <c r="G26">
        <v>709093.00954244379</v>
      </c>
      <c r="H26">
        <f t="shared" si="1"/>
        <v>1012990.0136320626</v>
      </c>
      <c r="I26">
        <v>1055</v>
      </c>
      <c r="J26">
        <v>64.599999999999994</v>
      </c>
      <c r="K26">
        <f t="shared" si="2"/>
        <v>106363.95143136657</v>
      </c>
    </row>
    <row r="27" spans="1:11">
      <c r="A27" s="87">
        <v>2010</v>
      </c>
      <c r="B27" s="87">
        <v>216000</v>
      </c>
      <c r="C27" s="87">
        <v>316000</v>
      </c>
      <c r="D27">
        <v>50000</v>
      </c>
      <c r="E27">
        <v>71.8</v>
      </c>
      <c r="F27">
        <f t="shared" si="0"/>
        <v>440111.42061281332</v>
      </c>
      <c r="G27">
        <v>709093.00954244379</v>
      </c>
      <c r="H27">
        <f t="shared" si="1"/>
        <v>987594.72081120312</v>
      </c>
      <c r="I27">
        <v>1127</v>
      </c>
      <c r="J27">
        <v>64.2</v>
      </c>
      <c r="K27">
        <f t="shared" si="2"/>
        <v>106363.95143136657</v>
      </c>
    </row>
    <row r="28" spans="1:11">
      <c r="A28" s="87">
        <v>2011</v>
      </c>
      <c r="B28" s="87">
        <v>216000</v>
      </c>
      <c r="C28" s="87">
        <v>336000</v>
      </c>
      <c r="D28">
        <v>60000</v>
      </c>
      <c r="E28">
        <v>75.8</v>
      </c>
      <c r="F28">
        <f t="shared" si="0"/>
        <v>443271.76781002636</v>
      </c>
      <c r="G28">
        <v>807711.61145093269</v>
      </c>
      <c r="H28">
        <f t="shared" si="1"/>
        <v>1065582.6008587503</v>
      </c>
      <c r="I28">
        <v>1204</v>
      </c>
      <c r="J28">
        <v>69.3</v>
      </c>
      <c r="K28">
        <f t="shared" si="2"/>
        <v>121156.7417176399</v>
      </c>
    </row>
    <row r="29" spans="1:11">
      <c r="A29" s="87">
        <v>2012</v>
      </c>
      <c r="B29" s="87">
        <v>240000</v>
      </c>
      <c r="C29" s="87">
        <v>366000</v>
      </c>
      <c r="D29">
        <v>63000</v>
      </c>
      <c r="E29">
        <v>78.5</v>
      </c>
      <c r="F29">
        <f t="shared" si="0"/>
        <v>466242.0382165605</v>
      </c>
      <c r="G29">
        <v>861297.19202347915</v>
      </c>
      <c r="H29">
        <f t="shared" si="1"/>
        <v>1097193.8751891453</v>
      </c>
      <c r="I29">
        <v>1285</v>
      </c>
      <c r="J29">
        <v>72.400000000000006</v>
      </c>
      <c r="K29">
        <f t="shared" si="2"/>
        <v>129194.57880352187</v>
      </c>
    </row>
    <row r="30" spans="1:11">
      <c r="A30" s="87">
        <v>2013</v>
      </c>
      <c r="B30" s="87">
        <v>240000</v>
      </c>
      <c r="C30" s="87">
        <v>380000</v>
      </c>
      <c r="D30">
        <v>70000</v>
      </c>
      <c r="E30">
        <v>82.5</v>
      </c>
      <c r="F30">
        <f t="shared" si="0"/>
        <v>460606.06060606061</v>
      </c>
      <c r="G30">
        <v>930330.213359421</v>
      </c>
      <c r="H30">
        <f t="shared" si="1"/>
        <v>1127672.9858902071</v>
      </c>
      <c r="I30">
        <v>1125</v>
      </c>
      <c r="J30">
        <v>78.2</v>
      </c>
      <c r="K30">
        <f t="shared" si="2"/>
        <v>139549.53200391313</v>
      </c>
    </row>
    <row r="31" spans="1:11">
      <c r="A31" s="87">
        <v>2014</v>
      </c>
      <c r="B31" s="87">
        <v>240000</v>
      </c>
      <c r="C31" s="87">
        <v>380000</v>
      </c>
      <c r="D31">
        <v>70000</v>
      </c>
      <c r="E31">
        <v>87.1</v>
      </c>
      <c r="F31">
        <f t="shared" si="0"/>
        <v>436280.13777267514</v>
      </c>
      <c r="G31">
        <v>930330.213359421</v>
      </c>
      <c r="H31">
        <f t="shared" si="1"/>
        <v>1068117.3517329746</v>
      </c>
      <c r="I31">
        <v>1235</v>
      </c>
      <c r="J31">
        <v>84.8</v>
      </c>
      <c r="K31">
        <f t="shared" si="2"/>
        <v>139549.53200391313</v>
      </c>
    </row>
    <row r="32" spans="1:11">
      <c r="A32" s="87">
        <v>2015</v>
      </c>
      <c r="B32" s="87">
        <v>240000</v>
      </c>
      <c r="C32" s="87">
        <v>440000</v>
      </c>
      <c r="D32">
        <v>100000</v>
      </c>
      <c r="E32">
        <v>90.6</v>
      </c>
      <c r="F32">
        <f t="shared" si="0"/>
        <v>485651.21412803535</v>
      </c>
      <c r="G32">
        <v>1226186.0190848876</v>
      </c>
      <c r="H32">
        <f t="shared" si="1"/>
        <v>1353406.20208045</v>
      </c>
      <c r="I32">
        <v>1196</v>
      </c>
      <c r="J32">
        <v>90.2</v>
      </c>
      <c r="K32">
        <f t="shared" si="2"/>
        <v>183927.90286273314</v>
      </c>
    </row>
    <row r="33" spans="1:37">
      <c r="A33" s="87">
        <v>2016</v>
      </c>
      <c r="B33" s="87">
        <v>264000</v>
      </c>
      <c r="C33" s="87">
        <v>464000</v>
      </c>
      <c r="D33">
        <v>100000</v>
      </c>
      <c r="E33">
        <v>93.2</v>
      </c>
      <c r="F33">
        <f t="shared" si="0"/>
        <v>497854.07725321886</v>
      </c>
      <c r="G33">
        <v>1250186.0190848876</v>
      </c>
      <c r="H33">
        <f t="shared" si="1"/>
        <v>1341401.3080309953</v>
      </c>
      <c r="I33">
        <v>1205</v>
      </c>
      <c r="J33">
        <v>94</v>
      </c>
      <c r="K33">
        <f t="shared" si="2"/>
        <v>187527.90286273314</v>
      </c>
    </row>
    <row r="34" spans="1:37">
      <c r="A34" s="87">
        <v>2017</v>
      </c>
      <c r="B34" s="87">
        <v>264000</v>
      </c>
      <c r="C34" s="87">
        <v>464000</v>
      </c>
      <c r="D34">
        <v>100000</v>
      </c>
      <c r="E34">
        <v>94.6</v>
      </c>
      <c r="F34">
        <f t="shared" si="0"/>
        <v>490486.25792811846</v>
      </c>
      <c r="G34">
        <v>1250186.0190848876</v>
      </c>
      <c r="H34">
        <f t="shared" si="1"/>
        <v>1321549.703049564</v>
      </c>
      <c r="I34">
        <v>1128</v>
      </c>
      <c r="J34">
        <v>96.1</v>
      </c>
      <c r="K34">
        <f t="shared" si="2"/>
        <v>187527.90286273314</v>
      </c>
    </row>
    <row r="35" spans="1:37">
      <c r="A35" s="87">
        <v>2018</v>
      </c>
      <c r="B35" s="87">
        <v>264000</v>
      </c>
      <c r="C35" s="87">
        <v>504000</v>
      </c>
      <c r="D35">
        <v>120000</v>
      </c>
      <c r="E35">
        <v>97.2</v>
      </c>
      <c r="F35">
        <f t="shared" si="0"/>
        <v>518518.51851851854</v>
      </c>
      <c r="G35">
        <v>1447423.2229018654</v>
      </c>
      <c r="H35">
        <f t="shared" si="1"/>
        <v>1489118.5420801085</v>
      </c>
      <c r="I35">
        <v>1080</v>
      </c>
      <c r="J35">
        <v>99.1</v>
      </c>
      <c r="K35">
        <f t="shared" si="2"/>
        <v>217113.48343527981</v>
      </c>
    </row>
    <row r="36" spans="1:37">
      <c r="A36" s="87">
        <v>2019</v>
      </c>
      <c r="B36" s="87">
        <v>264000</v>
      </c>
      <c r="C36" s="87">
        <v>504000</v>
      </c>
      <c r="D36">
        <v>120000</v>
      </c>
      <c r="E36">
        <v>100.5</v>
      </c>
      <c r="F36">
        <f t="shared" si="0"/>
        <v>501492.5373134329</v>
      </c>
      <c r="G36">
        <v>1447423.2229018654</v>
      </c>
      <c r="H36">
        <f t="shared" si="1"/>
        <v>1440222.1123401646</v>
      </c>
      <c r="I36">
        <v>1064</v>
      </c>
      <c r="J36">
        <v>102.9</v>
      </c>
      <c r="K36">
        <f t="shared" si="2"/>
        <v>217113.48343527981</v>
      </c>
    </row>
    <row r="37" spans="1:37">
      <c r="A37" s="87">
        <v>2020</v>
      </c>
      <c r="B37" s="87">
        <v>264000</v>
      </c>
      <c r="C37" s="87">
        <v>504000</v>
      </c>
      <c r="D37">
        <v>120000</v>
      </c>
      <c r="E37">
        <v>99.8</v>
      </c>
      <c r="F37">
        <f t="shared" si="0"/>
        <v>505010.02004008013</v>
      </c>
      <c r="G37">
        <v>1447423.2229018654</v>
      </c>
      <c r="H37">
        <f t="shared" si="1"/>
        <v>1450323.8706431517</v>
      </c>
      <c r="I37">
        <v>883</v>
      </c>
      <c r="J37">
        <v>100.3</v>
      </c>
      <c r="K37">
        <f t="shared" si="2"/>
        <v>217113.48343527981</v>
      </c>
    </row>
    <row r="38" spans="1:37">
      <c r="A38" s="87">
        <v>2021</v>
      </c>
      <c r="B38" s="87">
        <v>264000</v>
      </c>
      <c r="C38" s="87">
        <v>504000</v>
      </c>
      <c r="D38">
        <v>120000</v>
      </c>
      <c r="E38">
        <v>102.7</v>
      </c>
      <c r="F38">
        <f t="shared" si="0"/>
        <v>490749.75657254137</v>
      </c>
      <c r="G38">
        <v>1447423.2229018654</v>
      </c>
      <c r="H38">
        <f t="shared" si="1"/>
        <v>1409370.2267788367</v>
      </c>
      <c r="I38">
        <v>774</v>
      </c>
      <c r="J38">
        <v>103</v>
      </c>
      <c r="K38">
        <f t="shared" si="2"/>
        <v>217113.48343527981</v>
      </c>
    </row>
    <row r="45" spans="1:37">
      <c r="B45" s="89" t="s">
        <v>481</v>
      </c>
    </row>
    <row r="46" spans="1:37">
      <c r="B46" t="s">
        <v>0</v>
      </c>
      <c r="C46">
        <v>1989</v>
      </c>
      <c r="D46">
        <v>1990</v>
      </c>
      <c r="E46">
        <v>1991</v>
      </c>
      <c r="F46">
        <v>1992</v>
      </c>
      <c r="G46">
        <v>1993</v>
      </c>
      <c r="H46">
        <v>1994</v>
      </c>
      <c r="I46">
        <v>1995</v>
      </c>
      <c r="J46">
        <v>1996</v>
      </c>
      <c r="K46">
        <v>1997</v>
      </c>
      <c r="L46">
        <v>1998</v>
      </c>
      <c r="M46">
        <v>1999</v>
      </c>
      <c r="N46">
        <v>2000</v>
      </c>
      <c r="O46">
        <v>2001</v>
      </c>
      <c r="P46">
        <v>2002</v>
      </c>
      <c r="Q46">
        <v>2003</v>
      </c>
      <c r="R46">
        <v>2004</v>
      </c>
      <c r="S46">
        <v>2005</v>
      </c>
      <c r="T46">
        <v>2006</v>
      </c>
      <c r="U46">
        <v>2007</v>
      </c>
      <c r="V46">
        <v>2008</v>
      </c>
      <c r="W46">
        <v>2009</v>
      </c>
      <c r="X46">
        <v>2010</v>
      </c>
      <c r="Y46">
        <v>2011</v>
      </c>
      <c r="Z46">
        <v>2012</v>
      </c>
      <c r="AA46">
        <v>2013</v>
      </c>
      <c r="AB46">
        <v>2014</v>
      </c>
      <c r="AC46">
        <v>2015</v>
      </c>
      <c r="AD46">
        <v>2016</v>
      </c>
      <c r="AE46">
        <v>2017</v>
      </c>
      <c r="AF46">
        <v>2018</v>
      </c>
      <c r="AG46">
        <v>2019</v>
      </c>
      <c r="AH46">
        <v>2020</v>
      </c>
      <c r="AI46">
        <v>2021</v>
      </c>
    </row>
    <row r="47" spans="1:37">
      <c r="B47" t="s">
        <v>463</v>
      </c>
      <c r="C47">
        <v>13000</v>
      </c>
      <c r="D47">
        <v>14000</v>
      </c>
      <c r="E47">
        <v>14000</v>
      </c>
      <c r="F47">
        <v>15500</v>
      </c>
      <c r="G47">
        <v>17000</v>
      </c>
      <c r="H47">
        <v>20000</v>
      </c>
      <c r="I47">
        <v>22000</v>
      </c>
      <c r="J47">
        <v>24500</v>
      </c>
      <c r="K47">
        <v>27000</v>
      </c>
      <c r="L47">
        <v>30000</v>
      </c>
      <c r="M47">
        <v>30000</v>
      </c>
      <c r="N47">
        <v>30000</v>
      </c>
      <c r="O47">
        <v>30000</v>
      </c>
      <c r="P47">
        <v>30000</v>
      </c>
      <c r="Q47">
        <v>30000</v>
      </c>
      <c r="R47">
        <v>30000</v>
      </c>
      <c r="S47">
        <v>40000</v>
      </c>
      <c r="T47">
        <v>40000</v>
      </c>
      <c r="U47">
        <v>50000</v>
      </c>
      <c r="V47">
        <v>50000</v>
      </c>
      <c r="W47">
        <v>50000</v>
      </c>
      <c r="X47">
        <v>50000</v>
      </c>
      <c r="Y47">
        <v>60000</v>
      </c>
      <c r="Z47">
        <v>63000</v>
      </c>
      <c r="AA47">
        <v>70000</v>
      </c>
      <c r="AB47">
        <v>70000</v>
      </c>
      <c r="AC47">
        <v>100000</v>
      </c>
      <c r="AD47">
        <v>100000</v>
      </c>
      <c r="AE47">
        <v>100000</v>
      </c>
      <c r="AF47">
        <v>120000</v>
      </c>
      <c r="AG47">
        <v>120000</v>
      </c>
      <c r="AH47">
        <v>120000</v>
      </c>
      <c r="AI47">
        <v>120000</v>
      </c>
      <c r="AK47">
        <f>(AI47-C47)/C47</f>
        <v>8.2307692307692299</v>
      </c>
    </row>
    <row r="48" spans="1:37">
      <c r="B48" t="s">
        <v>464</v>
      </c>
      <c r="C48">
        <v>9000</v>
      </c>
      <c r="D48">
        <v>10000</v>
      </c>
      <c r="E48">
        <v>10000</v>
      </c>
      <c r="F48">
        <v>11500</v>
      </c>
      <c r="G48">
        <v>17000</v>
      </c>
      <c r="H48">
        <v>20000</v>
      </c>
      <c r="I48">
        <v>22000</v>
      </c>
      <c r="J48">
        <v>24500</v>
      </c>
      <c r="K48">
        <v>27000</v>
      </c>
      <c r="L48">
        <v>30000</v>
      </c>
      <c r="M48">
        <v>30000</v>
      </c>
      <c r="N48">
        <v>30000</v>
      </c>
      <c r="O48">
        <v>30000</v>
      </c>
      <c r="P48">
        <v>30000</v>
      </c>
      <c r="Q48">
        <v>30000</v>
      </c>
      <c r="R48">
        <v>30000</v>
      </c>
      <c r="S48">
        <v>40000</v>
      </c>
      <c r="T48">
        <v>40000</v>
      </c>
      <c r="U48">
        <v>50000</v>
      </c>
      <c r="V48">
        <v>50000</v>
      </c>
      <c r="W48">
        <v>50000</v>
      </c>
      <c r="X48">
        <v>50000</v>
      </c>
      <c r="Y48">
        <v>60000</v>
      </c>
      <c r="Z48">
        <v>63000</v>
      </c>
      <c r="AA48">
        <v>70000</v>
      </c>
      <c r="AB48">
        <v>70000</v>
      </c>
      <c r="AC48">
        <v>100000</v>
      </c>
      <c r="AD48">
        <v>100000</v>
      </c>
      <c r="AE48">
        <v>100000</v>
      </c>
      <c r="AF48">
        <v>120000</v>
      </c>
      <c r="AG48">
        <v>120000</v>
      </c>
      <c r="AH48">
        <v>120000</v>
      </c>
      <c r="AI48">
        <v>120000</v>
      </c>
    </row>
    <row r="49" spans="2:37">
      <c r="B49" t="s">
        <v>465</v>
      </c>
      <c r="C49">
        <v>3000</v>
      </c>
      <c r="D49">
        <v>3000</v>
      </c>
      <c r="E49">
        <v>3000</v>
      </c>
      <c r="F49">
        <v>3000</v>
      </c>
      <c r="G49">
        <v>3000</v>
      </c>
      <c r="H49">
        <v>3000</v>
      </c>
      <c r="I49">
        <v>11000</v>
      </c>
      <c r="J49">
        <v>12500</v>
      </c>
      <c r="K49">
        <v>14000</v>
      </c>
      <c r="L49">
        <v>15000</v>
      </c>
      <c r="M49">
        <v>15000</v>
      </c>
      <c r="N49">
        <v>15000</v>
      </c>
      <c r="O49">
        <v>15000</v>
      </c>
      <c r="P49">
        <v>15000</v>
      </c>
      <c r="Q49">
        <v>30000</v>
      </c>
      <c r="R49">
        <v>30000</v>
      </c>
      <c r="S49">
        <v>40000</v>
      </c>
      <c r="T49">
        <v>40000</v>
      </c>
      <c r="U49">
        <v>50000</v>
      </c>
      <c r="V49">
        <v>50000</v>
      </c>
      <c r="W49">
        <v>50000</v>
      </c>
      <c r="X49">
        <v>50000</v>
      </c>
      <c r="Y49">
        <v>60000</v>
      </c>
      <c r="Z49">
        <v>63000</v>
      </c>
      <c r="AA49">
        <v>70000</v>
      </c>
      <c r="AB49">
        <v>70000</v>
      </c>
      <c r="AC49">
        <v>100000</v>
      </c>
      <c r="AD49">
        <v>100000</v>
      </c>
      <c r="AE49">
        <v>100000</v>
      </c>
      <c r="AF49">
        <v>120000</v>
      </c>
      <c r="AG49">
        <v>120000</v>
      </c>
      <c r="AH49">
        <v>120000</v>
      </c>
      <c r="AI49">
        <v>120000</v>
      </c>
    </row>
    <row r="50" spans="2:37">
      <c r="B50" t="s">
        <v>466</v>
      </c>
      <c r="C50">
        <v>2000</v>
      </c>
      <c r="D50">
        <v>2000</v>
      </c>
      <c r="E50">
        <v>2000</v>
      </c>
      <c r="F50">
        <v>2000</v>
      </c>
      <c r="G50">
        <v>2000</v>
      </c>
      <c r="H50">
        <v>2000</v>
      </c>
      <c r="I50">
        <v>11000</v>
      </c>
      <c r="J50">
        <v>12500</v>
      </c>
      <c r="K50">
        <v>14000</v>
      </c>
      <c r="L50">
        <v>15000</v>
      </c>
      <c r="M50">
        <v>15000</v>
      </c>
      <c r="N50">
        <v>15000</v>
      </c>
      <c r="O50">
        <v>15000</v>
      </c>
      <c r="P50">
        <v>15000</v>
      </c>
      <c r="Q50">
        <v>30000</v>
      </c>
      <c r="R50">
        <v>30000</v>
      </c>
      <c r="S50">
        <v>40000</v>
      </c>
      <c r="T50">
        <v>40000</v>
      </c>
      <c r="U50">
        <v>50000</v>
      </c>
      <c r="V50">
        <v>50000</v>
      </c>
      <c r="W50">
        <v>50000</v>
      </c>
      <c r="X50">
        <v>50000</v>
      </c>
      <c r="Y50">
        <v>60000</v>
      </c>
      <c r="Z50">
        <v>63000</v>
      </c>
      <c r="AA50">
        <v>70000</v>
      </c>
      <c r="AB50">
        <v>70000</v>
      </c>
      <c r="AC50">
        <v>100000</v>
      </c>
      <c r="AD50">
        <v>100000</v>
      </c>
      <c r="AE50">
        <v>100000</v>
      </c>
      <c r="AF50">
        <v>120000</v>
      </c>
      <c r="AG50">
        <v>120000</v>
      </c>
      <c r="AH50">
        <v>120000</v>
      </c>
      <c r="AI50">
        <v>120000</v>
      </c>
    </row>
    <row r="51" spans="2:37">
      <c r="B51" t="s">
        <v>467</v>
      </c>
      <c r="C51">
        <v>2000</v>
      </c>
      <c r="D51">
        <v>2000</v>
      </c>
      <c r="E51">
        <v>2000</v>
      </c>
      <c r="F51">
        <v>2000</v>
      </c>
      <c r="G51">
        <v>2000</v>
      </c>
      <c r="H51">
        <v>2000</v>
      </c>
      <c r="I51">
        <v>11000</v>
      </c>
      <c r="J51">
        <v>12500</v>
      </c>
      <c r="K51">
        <v>14000</v>
      </c>
      <c r="L51">
        <v>15000</v>
      </c>
      <c r="M51">
        <v>15000</v>
      </c>
      <c r="N51">
        <v>15000</v>
      </c>
      <c r="O51">
        <v>15000</v>
      </c>
      <c r="P51">
        <v>15000</v>
      </c>
      <c r="Q51">
        <v>30000</v>
      </c>
      <c r="R51">
        <v>30000</v>
      </c>
      <c r="S51">
        <v>40000</v>
      </c>
      <c r="T51">
        <v>40000</v>
      </c>
      <c r="U51">
        <v>50000</v>
      </c>
      <c r="V51">
        <v>50000</v>
      </c>
      <c r="W51">
        <v>50000</v>
      </c>
      <c r="X51">
        <v>50000</v>
      </c>
      <c r="Y51">
        <v>60000</v>
      </c>
      <c r="Z51">
        <v>63000</v>
      </c>
      <c r="AA51">
        <v>70000</v>
      </c>
      <c r="AB51">
        <v>70000</v>
      </c>
      <c r="AC51">
        <v>100000</v>
      </c>
      <c r="AD51">
        <v>100000</v>
      </c>
      <c r="AE51">
        <v>100000</v>
      </c>
      <c r="AF51">
        <v>120000</v>
      </c>
      <c r="AG51">
        <v>120000</v>
      </c>
      <c r="AH51">
        <v>120000</v>
      </c>
      <c r="AI51">
        <v>120000</v>
      </c>
    </row>
    <row r="52" spans="2:37">
      <c r="B52" t="s">
        <v>468</v>
      </c>
      <c r="C52">
        <v>2000</v>
      </c>
      <c r="D52">
        <v>2000</v>
      </c>
      <c r="E52">
        <v>2000</v>
      </c>
      <c r="F52">
        <v>2000</v>
      </c>
      <c r="G52">
        <v>2000</v>
      </c>
      <c r="H52">
        <v>2000</v>
      </c>
      <c r="I52">
        <v>11000</v>
      </c>
      <c r="J52">
        <v>12500</v>
      </c>
      <c r="K52">
        <v>14000</v>
      </c>
      <c r="L52">
        <v>15000</v>
      </c>
      <c r="M52">
        <v>15000</v>
      </c>
      <c r="N52">
        <v>15000</v>
      </c>
      <c r="O52">
        <v>15000</v>
      </c>
      <c r="P52">
        <v>15000</v>
      </c>
      <c r="Q52">
        <v>30000</v>
      </c>
      <c r="R52">
        <v>30000</v>
      </c>
      <c r="S52">
        <v>40000</v>
      </c>
      <c r="T52">
        <v>40000</v>
      </c>
      <c r="U52">
        <v>50000</v>
      </c>
      <c r="V52">
        <v>50000</v>
      </c>
      <c r="W52">
        <v>50000</v>
      </c>
      <c r="X52">
        <v>50000</v>
      </c>
      <c r="Y52">
        <v>60000</v>
      </c>
      <c r="Z52">
        <v>63000</v>
      </c>
      <c r="AA52">
        <v>70000</v>
      </c>
      <c r="AB52">
        <v>70000</v>
      </c>
      <c r="AC52">
        <v>100000</v>
      </c>
      <c r="AD52">
        <v>100000</v>
      </c>
      <c r="AE52">
        <v>100000</v>
      </c>
      <c r="AF52">
        <v>120000</v>
      </c>
      <c r="AG52">
        <v>120000</v>
      </c>
      <c r="AH52">
        <v>120000</v>
      </c>
      <c r="AI52">
        <v>120000</v>
      </c>
    </row>
    <row r="53" spans="2:37">
      <c r="B53" t="s">
        <v>469</v>
      </c>
      <c r="C53">
        <v>1000</v>
      </c>
      <c r="D53">
        <v>1000</v>
      </c>
      <c r="E53">
        <v>1000</v>
      </c>
      <c r="F53">
        <v>1000</v>
      </c>
      <c r="G53">
        <v>1000</v>
      </c>
      <c r="H53">
        <v>1000</v>
      </c>
      <c r="I53">
        <v>11000</v>
      </c>
      <c r="J53">
        <v>12500</v>
      </c>
      <c r="K53">
        <v>14000</v>
      </c>
      <c r="L53">
        <v>15000</v>
      </c>
      <c r="M53">
        <v>15000</v>
      </c>
      <c r="N53">
        <v>15000</v>
      </c>
      <c r="O53">
        <v>15000</v>
      </c>
      <c r="P53">
        <v>15000</v>
      </c>
      <c r="Q53">
        <v>30000</v>
      </c>
      <c r="R53">
        <v>30000</v>
      </c>
      <c r="S53">
        <v>40000</v>
      </c>
      <c r="T53">
        <v>40000</v>
      </c>
      <c r="U53">
        <v>50000</v>
      </c>
      <c r="V53">
        <v>50000</v>
      </c>
      <c r="W53">
        <v>50000</v>
      </c>
      <c r="X53">
        <v>50000</v>
      </c>
      <c r="Y53">
        <v>60000</v>
      </c>
      <c r="Z53">
        <v>63000</v>
      </c>
      <c r="AA53">
        <v>70000</v>
      </c>
      <c r="AB53">
        <v>70000</v>
      </c>
      <c r="AC53">
        <v>100000</v>
      </c>
      <c r="AD53">
        <v>100000</v>
      </c>
      <c r="AE53">
        <v>100000</v>
      </c>
      <c r="AF53">
        <v>120000</v>
      </c>
      <c r="AG53">
        <v>120000</v>
      </c>
      <c r="AH53">
        <v>120000</v>
      </c>
      <c r="AI53">
        <v>120000</v>
      </c>
    </row>
    <row r="54" spans="2:37">
      <c r="B54" t="s">
        <v>470</v>
      </c>
      <c r="C54">
        <v>1000</v>
      </c>
      <c r="D54">
        <v>1000</v>
      </c>
      <c r="E54">
        <v>1000</v>
      </c>
      <c r="F54">
        <v>1000</v>
      </c>
      <c r="G54">
        <v>1000</v>
      </c>
      <c r="H54">
        <v>1000</v>
      </c>
      <c r="I54">
        <v>11000</v>
      </c>
      <c r="J54">
        <v>12500</v>
      </c>
      <c r="K54">
        <v>14000</v>
      </c>
      <c r="L54">
        <v>15000</v>
      </c>
      <c r="M54">
        <v>15000</v>
      </c>
      <c r="N54">
        <v>15000</v>
      </c>
      <c r="O54">
        <v>15000</v>
      </c>
      <c r="P54">
        <v>15000</v>
      </c>
      <c r="Q54">
        <v>30000</v>
      </c>
      <c r="R54">
        <v>30000</v>
      </c>
      <c r="S54">
        <v>40000</v>
      </c>
      <c r="T54">
        <v>40000</v>
      </c>
      <c r="U54">
        <v>50000</v>
      </c>
      <c r="V54">
        <v>50000</v>
      </c>
      <c r="W54">
        <v>50000</v>
      </c>
      <c r="X54">
        <v>50000</v>
      </c>
      <c r="Y54">
        <v>60000</v>
      </c>
      <c r="Z54">
        <v>63000</v>
      </c>
      <c r="AA54">
        <v>70000</v>
      </c>
      <c r="AB54">
        <v>70000</v>
      </c>
      <c r="AC54">
        <v>100000</v>
      </c>
      <c r="AD54">
        <v>100000</v>
      </c>
      <c r="AE54">
        <v>100000</v>
      </c>
      <c r="AF54">
        <v>120000</v>
      </c>
      <c r="AG54">
        <v>120000</v>
      </c>
      <c r="AH54">
        <v>120000</v>
      </c>
      <c r="AI54">
        <v>120000</v>
      </c>
    </row>
    <row r="55" spans="2:37">
      <c r="B55" t="s">
        <v>471</v>
      </c>
      <c r="C55">
        <v>1000</v>
      </c>
      <c r="D55">
        <v>1000</v>
      </c>
      <c r="E55">
        <v>1000</v>
      </c>
      <c r="F55">
        <v>1000</v>
      </c>
      <c r="G55">
        <v>1000</v>
      </c>
      <c r="H55">
        <v>1000</v>
      </c>
      <c r="I55">
        <v>11000</v>
      </c>
      <c r="J55">
        <v>12500</v>
      </c>
      <c r="K55">
        <v>14000</v>
      </c>
      <c r="L55">
        <v>15000</v>
      </c>
      <c r="M55">
        <v>15000</v>
      </c>
      <c r="N55">
        <v>15000</v>
      </c>
      <c r="O55">
        <v>15000</v>
      </c>
      <c r="P55">
        <v>15000</v>
      </c>
      <c r="Q55">
        <v>30000</v>
      </c>
      <c r="R55">
        <v>30000</v>
      </c>
      <c r="S55">
        <v>40000</v>
      </c>
      <c r="T55">
        <v>40000</v>
      </c>
      <c r="U55">
        <v>50000</v>
      </c>
      <c r="V55">
        <v>50000</v>
      </c>
      <c r="W55">
        <v>50000</v>
      </c>
      <c r="X55">
        <v>50000</v>
      </c>
      <c r="Y55">
        <v>60000</v>
      </c>
      <c r="Z55">
        <v>63000</v>
      </c>
      <c r="AA55">
        <v>70000</v>
      </c>
      <c r="AB55">
        <v>70000</v>
      </c>
      <c r="AC55">
        <v>100000</v>
      </c>
      <c r="AD55">
        <v>100000</v>
      </c>
      <c r="AE55">
        <v>100000</v>
      </c>
      <c r="AF55">
        <v>120000</v>
      </c>
      <c r="AG55">
        <v>120000</v>
      </c>
      <c r="AH55">
        <v>120000</v>
      </c>
      <c r="AI55">
        <v>120000</v>
      </c>
    </row>
    <row r="56" spans="2:37">
      <c r="B56" t="s">
        <v>472</v>
      </c>
      <c r="C56">
        <v>1000</v>
      </c>
      <c r="D56">
        <v>1000</v>
      </c>
      <c r="E56">
        <v>1000</v>
      </c>
      <c r="F56">
        <v>1000</v>
      </c>
      <c r="G56">
        <v>1000</v>
      </c>
      <c r="H56">
        <v>1000</v>
      </c>
      <c r="I56">
        <v>11000</v>
      </c>
      <c r="J56">
        <v>12500</v>
      </c>
      <c r="K56">
        <v>14000</v>
      </c>
      <c r="L56">
        <v>15000</v>
      </c>
      <c r="M56">
        <v>15000</v>
      </c>
      <c r="N56">
        <v>15000</v>
      </c>
      <c r="O56">
        <v>15000</v>
      </c>
      <c r="P56">
        <v>15000</v>
      </c>
      <c r="Q56">
        <v>30000</v>
      </c>
      <c r="R56">
        <v>30000</v>
      </c>
      <c r="S56">
        <v>40000</v>
      </c>
      <c r="T56">
        <v>40000</v>
      </c>
      <c r="U56">
        <v>50000</v>
      </c>
      <c r="V56">
        <v>50000</v>
      </c>
      <c r="W56">
        <v>50000</v>
      </c>
      <c r="X56">
        <v>50000</v>
      </c>
      <c r="Y56">
        <v>60000</v>
      </c>
      <c r="Z56">
        <v>63000</v>
      </c>
      <c r="AA56">
        <v>70000</v>
      </c>
      <c r="AB56">
        <v>70000</v>
      </c>
      <c r="AC56">
        <v>100000</v>
      </c>
      <c r="AD56">
        <v>100000</v>
      </c>
      <c r="AE56">
        <v>100000</v>
      </c>
      <c r="AF56">
        <v>120000</v>
      </c>
      <c r="AG56">
        <v>120000</v>
      </c>
      <c r="AH56">
        <v>120000</v>
      </c>
      <c r="AI56">
        <v>120000</v>
      </c>
    </row>
    <row r="57" spans="2:37">
      <c r="B57" t="s">
        <v>456</v>
      </c>
      <c r="C57">
        <v>66000</v>
      </c>
      <c r="D57">
        <v>66000</v>
      </c>
      <c r="E57">
        <v>68000</v>
      </c>
      <c r="F57">
        <v>78000</v>
      </c>
      <c r="G57">
        <v>98000</v>
      </c>
      <c r="H57">
        <v>130000</v>
      </c>
      <c r="I57">
        <v>144000</v>
      </c>
      <c r="J57">
        <v>166000</v>
      </c>
      <c r="K57">
        <v>200000</v>
      </c>
      <c r="L57">
        <v>216000</v>
      </c>
      <c r="M57">
        <v>216000</v>
      </c>
      <c r="N57">
        <v>216000</v>
      </c>
      <c r="O57">
        <v>216000</v>
      </c>
      <c r="P57">
        <v>216000</v>
      </c>
      <c r="Q57">
        <v>208000</v>
      </c>
      <c r="R57">
        <v>200000</v>
      </c>
      <c r="S57">
        <v>200000</v>
      </c>
      <c r="T57">
        <v>200000</v>
      </c>
      <c r="U57">
        <v>200000</v>
      </c>
      <c r="V57">
        <v>216000</v>
      </c>
      <c r="W57">
        <v>216000</v>
      </c>
      <c r="X57">
        <v>216000</v>
      </c>
      <c r="Y57">
        <v>216000</v>
      </c>
      <c r="Z57">
        <v>240000</v>
      </c>
      <c r="AA57">
        <v>240000</v>
      </c>
      <c r="AB57">
        <v>240000</v>
      </c>
      <c r="AC57">
        <v>240000</v>
      </c>
      <c r="AD57">
        <v>264000</v>
      </c>
      <c r="AE57">
        <v>264000</v>
      </c>
      <c r="AF57">
        <v>264000</v>
      </c>
      <c r="AG57">
        <v>264000</v>
      </c>
      <c r="AH57">
        <v>264000</v>
      </c>
      <c r="AI57">
        <v>264000</v>
      </c>
      <c r="AK57">
        <f>(AI57-C57)/C57</f>
        <v>3</v>
      </c>
    </row>
    <row r="58" spans="2:37">
      <c r="B58" t="s">
        <v>473</v>
      </c>
      <c r="C58">
        <v>0</v>
      </c>
      <c r="D58">
        <v>0</v>
      </c>
      <c r="E58">
        <v>0</v>
      </c>
      <c r="F58">
        <v>0</v>
      </c>
      <c r="G58">
        <v>0</v>
      </c>
      <c r="H58">
        <v>0</v>
      </c>
      <c r="I58">
        <v>0</v>
      </c>
      <c r="J58">
        <v>0</v>
      </c>
      <c r="K58">
        <v>0</v>
      </c>
      <c r="L58">
        <v>0</v>
      </c>
      <c r="M58">
        <v>0</v>
      </c>
      <c r="N58">
        <v>0</v>
      </c>
      <c r="O58">
        <v>0</v>
      </c>
      <c r="P58">
        <v>0</v>
      </c>
      <c r="Q58">
        <v>0</v>
      </c>
      <c r="R58">
        <v>0</v>
      </c>
      <c r="S58">
        <v>0</v>
      </c>
      <c r="T58">
        <v>0</v>
      </c>
      <c r="U58">
        <v>50000</v>
      </c>
      <c r="V58">
        <v>50000</v>
      </c>
      <c r="W58">
        <v>50000</v>
      </c>
      <c r="X58">
        <v>50000</v>
      </c>
      <c r="Y58">
        <v>60000</v>
      </c>
      <c r="Z58">
        <v>63000</v>
      </c>
      <c r="AA58">
        <v>70000</v>
      </c>
      <c r="AB58">
        <v>70000</v>
      </c>
      <c r="AC58">
        <v>100000</v>
      </c>
      <c r="AD58">
        <v>100000</v>
      </c>
      <c r="AE58">
        <v>100000</v>
      </c>
      <c r="AF58">
        <v>120000</v>
      </c>
      <c r="AG58">
        <v>120000</v>
      </c>
      <c r="AH58">
        <v>120000</v>
      </c>
      <c r="AI58">
        <v>120000</v>
      </c>
      <c r="AK58" t="e">
        <f t="shared" ref="AK58:AK59" si="3">(AI58-C58)/C58</f>
        <v>#DIV/0!</v>
      </c>
    </row>
    <row r="59" spans="2:37">
      <c r="B59" t="s">
        <v>461</v>
      </c>
      <c r="C59">
        <f>C47+C57+C58</f>
        <v>79000</v>
      </c>
      <c r="D59">
        <f t="shared" ref="D59:AI59" si="4">D47+D57+D58</f>
        <v>80000</v>
      </c>
      <c r="E59">
        <f t="shared" si="4"/>
        <v>82000</v>
      </c>
      <c r="F59">
        <f t="shared" si="4"/>
        <v>93500</v>
      </c>
      <c r="G59">
        <f t="shared" si="4"/>
        <v>115000</v>
      </c>
      <c r="H59">
        <f t="shared" si="4"/>
        <v>150000</v>
      </c>
      <c r="I59">
        <f t="shared" si="4"/>
        <v>166000</v>
      </c>
      <c r="J59">
        <f t="shared" si="4"/>
        <v>190500</v>
      </c>
      <c r="K59">
        <f t="shared" si="4"/>
        <v>227000</v>
      </c>
      <c r="L59">
        <f t="shared" si="4"/>
        <v>246000</v>
      </c>
      <c r="M59">
        <f t="shared" si="4"/>
        <v>246000</v>
      </c>
      <c r="N59">
        <f t="shared" si="4"/>
        <v>246000</v>
      </c>
      <c r="O59">
        <f t="shared" si="4"/>
        <v>246000</v>
      </c>
      <c r="P59">
        <f t="shared" si="4"/>
        <v>246000</v>
      </c>
      <c r="Q59">
        <f t="shared" si="4"/>
        <v>238000</v>
      </c>
      <c r="R59">
        <f t="shared" si="4"/>
        <v>230000</v>
      </c>
      <c r="S59">
        <f t="shared" si="4"/>
        <v>240000</v>
      </c>
      <c r="T59">
        <f t="shared" si="4"/>
        <v>240000</v>
      </c>
      <c r="U59">
        <f t="shared" si="4"/>
        <v>300000</v>
      </c>
      <c r="V59">
        <f t="shared" si="4"/>
        <v>316000</v>
      </c>
      <c r="W59">
        <f t="shared" si="4"/>
        <v>316000</v>
      </c>
      <c r="X59">
        <f t="shared" si="4"/>
        <v>316000</v>
      </c>
      <c r="Y59">
        <f t="shared" si="4"/>
        <v>336000</v>
      </c>
      <c r="Z59">
        <f t="shared" si="4"/>
        <v>366000</v>
      </c>
      <c r="AA59">
        <f t="shared" si="4"/>
        <v>380000</v>
      </c>
      <c r="AB59">
        <f t="shared" si="4"/>
        <v>380000</v>
      </c>
      <c r="AC59">
        <f t="shared" si="4"/>
        <v>440000</v>
      </c>
      <c r="AD59">
        <f t="shared" si="4"/>
        <v>464000</v>
      </c>
      <c r="AE59">
        <f t="shared" si="4"/>
        <v>464000</v>
      </c>
      <c r="AF59">
        <f t="shared" si="4"/>
        <v>504000</v>
      </c>
      <c r="AG59">
        <f t="shared" si="4"/>
        <v>504000</v>
      </c>
      <c r="AH59">
        <f t="shared" si="4"/>
        <v>504000</v>
      </c>
      <c r="AI59">
        <f t="shared" si="4"/>
        <v>504000</v>
      </c>
      <c r="AK59">
        <f t="shared" si="3"/>
        <v>5.3797468354430382</v>
      </c>
    </row>
    <row r="60" spans="2:37">
      <c r="B60" t="s">
        <v>476</v>
      </c>
      <c r="C60">
        <v>181204.18248103536</v>
      </c>
      <c r="D60">
        <v>190066.04267188429</v>
      </c>
      <c r="E60">
        <v>192066.04267188429</v>
      </c>
      <c r="F60">
        <v>215358.83295815755</v>
      </c>
      <c r="G60">
        <v>248651.62324443087</v>
      </c>
      <c r="H60">
        <v>307237.20381697756</v>
      </c>
      <c r="I60">
        <v>338960.9241986752</v>
      </c>
      <c r="J60">
        <v>383115.57467579748</v>
      </c>
      <c r="K60">
        <v>439270.22515291965</v>
      </c>
      <c r="L60">
        <v>481855.80572546634</v>
      </c>
      <c r="M60">
        <v>481855.80572546634</v>
      </c>
      <c r="N60">
        <v>481855.80572546634</v>
      </c>
      <c r="O60">
        <v>481855.80572546634</v>
      </c>
      <c r="P60">
        <v>481855.80572546634</v>
      </c>
      <c r="Q60">
        <v>473855.80572546634</v>
      </c>
      <c r="R60">
        <v>465855.80572546634</v>
      </c>
      <c r="S60">
        <v>554474.40763395512</v>
      </c>
      <c r="T60">
        <v>554474.40763395512</v>
      </c>
      <c r="U60">
        <v>693093.00954244379</v>
      </c>
      <c r="V60">
        <v>709093.00954244379</v>
      </c>
      <c r="W60">
        <v>709093.00954244379</v>
      </c>
      <c r="X60">
        <v>709093.00954244379</v>
      </c>
      <c r="Y60">
        <v>807711.61145093269</v>
      </c>
      <c r="Z60">
        <v>861297.19202347915</v>
      </c>
      <c r="AA60">
        <v>930330.213359421</v>
      </c>
      <c r="AB60">
        <v>930330.213359421</v>
      </c>
      <c r="AC60">
        <v>1226186.0190848876</v>
      </c>
      <c r="AD60">
        <v>1250186.0190848876</v>
      </c>
      <c r="AE60">
        <v>1250186.0190848876</v>
      </c>
      <c r="AF60">
        <v>1447423.2229018654</v>
      </c>
      <c r="AG60">
        <v>1447423.2229018654</v>
      </c>
      <c r="AH60">
        <v>1447423.2229018654</v>
      </c>
      <c r="AI60">
        <v>1447423.2229018654</v>
      </c>
      <c r="AK60">
        <f>(AI60-C60)/C60</f>
        <v>6.9878025059016018</v>
      </c>
    </row>
    <row r="63" spans="2:37">
      <c r="B63" s="89" t="s">
        <v>480</v>
      </c>
    </row>
    <row r="64" spans="2:37">
      <c r="B64" t="s">
        <v>0</v>
      </c>
      <c r="C64">
        <v>1989</v>
      </c>
      <c r="D64">
        <v>1990</v>
      </c>
      <c r="E64">
        <v>1991</v>
      </c>
      <c r="F64">
        <v>1992</v>
      </c>
      <c r="G64">
        <v>1993</v>
      </c>
      <c r="H64">
        <v>1994</v>
      </c>
      <c r="I64">
        <v>1995</v>
      </c>
      <c r="J64">
        <v>1996</v>
      </c>
      <c r="K64">
        <v>1997</v>
      </c>
      <c r="L64">
        <v>1998</v>
      </c>
      <c r="M64">
        <v>1999</v>
      </c>
      <c r="N64">
        <v>2000</v>
      </c>
      <c r="O64">
        <v>2001</v>
      </c>
      <c r="P64">
        <v>2002</v>
      </c>
      <c r="Q64">
        <v>2003</v>
      </c>
      <c r="R64">
        <v>2004</v>
      </c>
      <c r="S64">
        <v>2005</v>
      </c>
      <c r="T64">
        <v>2006</v>
      </c>
      <c r="U64">
        <v>2007</v>
      </c>
      <c r="V64">
        <v>2008</v>
      </c>
      <c r="W64">
        <v>2009</v>
      </c>
      <c r="X64">
        <v>2010</v>
      </c>
      <c r="Y64">
        <v>2011</v>
      </c>
      <c r="Z64">
        <v>2012</v>
      </c>
      <c r="AA64">
        <v>2013</v>
      </c>
      <c r="AB64">
        <v>2014</v>
      </c>
      <c r="AC64">
        <v>2015</v>
      </c>
      <c r="AD64">
        <v>2016</v>
      </c>
      <c r="AE64">
        <v>2017</v>
      </c>
      <c r="AF64">
        <v>2018</v>
      </c>
      <c r="AG64">
        <v>2019</v>
      </c>
      <c r="AH64">
        <v>2020</v>
      </c>
      <c r="AI64">
        <v>2021</v>
      </c>
    </row>
    <row r="65" spans="2:35">
      <c r="B65">
        <v>0</v>
      </c>
      <c r="C65">
        <v>13000</v>
      </c>
      <c r="D65">
        <v>14000</v>
      </c>
      <c r="E65">
        <v>14000</v>
      </c>
      <c r="F65">
        <v>15500</v>
      </c>
      <c r="G65">
        <v>17000</v>
      </c>
      <c r="H65">
        <v>20000</v>
      </c>
      <c r="I65">
        <v>22000</v>
      </c>
      <c r="J65">
        <v>24500</v>
      </c>
      <c r="K65">
        <v>27000</v>
      </c>
      <c r="L65">
        <v>30000</v>
      </c>
      <c r="M65">
        <v>30000</v>
      </c>
      <c r="N65">
        <v>30000</v>
      </c>
      <c r="O65">
        <v>30000</v>
      </c>
      <c r="P65">
        <v>30000</v>
      </c>
      <c r="Q65">
        <v>30000</v>
      </c>
      <c r="R65">
        <v>30000</v>
      </c>
      <c r="S65">
        <v>40000</v>
      </c>
      <c r="T65">
        <v>40000</v>
      </c>
      <c r="U65">
        <v>50000</v>
      </c>
      <c r="V65">
        <v>50000</v>
      </c>
      <c r="W65">
        <v>50000</v>
      </c>
      <c r="X65">
        <v>50000</v>
      </c>
      <c r="Y65">
        <v>60000</v>
      </c>
      <c r="Z65">
        <v>63000</v>
      </c>
      <c r="AA65">
        <v>70000</v>
      </c>
      <c r="AB65">
        <v>70000</v>
      </c>
      <c r="AC65">
        <v>100000</v>
      </c>
      <c r="AD65">
        <v>100000</v>
      </c>
      <c r="AE65">
        <v>100000</v>
      </c>
      <c r="AF65">
        <v>120000</v>
      </c>
      <c r="AG65">
        <v>120000</v>
      </c>
      <c r="AH65">
        <v>120000</v>
      </c>
      <c r="AI65">
        <v>120000</v>
      </c>
    </row>
    <row r="66" spans="2:35">
      <c r="B66">
        <v>1</v>
      </c>
      <c r="C66">
        <f>C65/(1.02)^B66</f>
        <v>12745.098039215685</v>
      </c>
      <c r="D66">
        <f>D65/(1.02)^B66</f>
        <v>13725.490196078432</v>
      </c>
      <c r="E66">
        <f>E65/1.02^B66</f>
        <v>13725.490196078432</v>
      </c>
      <c r="F66">
        <f>F65/1.02^B66</f>
        <v>15196.078431372549</v>
      </c>
      <c r="G66">
        <f>G65/1.02^B66</f>
        <v>16666.666666666668</v>
      </c>
      <c r="H66">
        <f>H65/1.02^B66</f>
        <v>19607.843137254902</v>
      </c>
      <c r="I66">
        <f>I65/1.02^B66</f>
        <v>21568.627450980392</v>
      </c>
      <c r="J66">
        <f>J65/1.02^B66</f>
        <v>24019.607843137255</v>
      </c>
      <c r="K66">
        <f>K65/1.02^B66</f>
        <v>26470.588235294119</v>
      </c>
      <c r="L66">
        <f>L65/1.02^B66</f>
        <v>29411.764705882353</v>
      </c>
      <c r="M66">
        <f>M65/1.02^B66</f>
        <v>29411.764705882353</v>
      </c>
      <c r="N66">
        <f>N65/1.02^B66</f>
        <v>29411.764705882353</v>
      </c>
      <c r="O66">
        <f>O65/1.02^B66</f>
        <v>29411.764705882353</v>
      </c>
      <c r="P66">
        <f>P65/1.02^B66</f>
        <v>29411.764705882353</v>
      </c>
      <c r="Q66">
        <f>Q65/1.02^B66</f>
        <v>29411.764705882353</v>
      </c>
      <c r="R66">
        <f>R65/1.02^B66</f>
        <v>29411.764705882353</v>
      </c>
      <c r="S66">
        <f>S65/1.02^B66</f>
        <v>39215.686274509804</v>
      </c>
      <c r="T66">
        <f>T65/1.02^B66</f>
        <v>39215.686274509804</v>
      </c>
      <c r="U66">
        <f>U65/1.02^B66</f>
        <v>49019.607843137252</v>
      </c>
      <c r="V66">
        <f>V65/1.02^B66</f>
        <v>49019.607843137252</v>
      </c>
      <c r="W66">
        <f>W65/1.02^B66</f>
        <v>49019.607843137252</v>
      </c>
      <c r="X66">
        <f>X65/1.02^B66</f>
        <v>49019.607843137252</v>
      </c>
      <c r="Y66">
        <f>Y65/1.02^B66</f>
        <v>58823.529411764706</v>
      </c>
      <c r="Z66">
        <f>Z65/1.02^B66</f>
        <v>61764.705882352937</v>
      </c>
      <c r="AA66">
        <f>AA65/1.02^B66</f>
        <v>68627.450980392154</v>
      </c>
      <c r="AB66">
        <f>AB65/1.02^B66</f>
        <v>68627.450980392154</v>
      </c>
      <c r="AC66">
        <f>AC65/1.02^B66</f>
        <v>98039.215686274503</v>
      </c>
      <c r="AD66">
        <f>AD65/1.02^B66</f>
        <v>98039.215686274503</v>
      </c>
      <c r="AE66">
        <f>AE65/1.02^B66</f>
        <v>98039.215686274503</v>
      </c>
      <c r="AF66">
        <f>AF65/1.02^B66</f>
        <v>117647.05882352941</v>
      </c>
      <c r="AG66">
        <f>AG65/1.02^B66</f>
        <v>117647.05882352941</v>
      </c>
      <c r="AH66">
        <f>AH65/1.02^B66</f>
        <v>117647.05882352941</v>
      </c>
      <c r="AI66">
        <f>AI65/1.02^B66</f>
        <v>117647.05882352941</v>
      </c>
    </row>
    <row r="67" spans="2:35">
      <c r="B67">
        <v>2</v>
      </c>
      <c r="C67">
        <f t="shared" ref="C67:C83" si="5">C66/(1.02)^B67</f>
        <v>12250.190349111577</v>
      </c>
      <c r="D67">
        <f t="shared" ref="D67:D83" si="6">D66/(1.02)^B67</f>
        <v>13192.512683658624</v>
      </c>
      <c r="E67">
        <f t="shared" ref="E67:E83" si="7">E66/1.02^B67</f>
        <v>13192.512683658624</v>
      </c>
      <c r="F67">
        <f t="shared" ref="F67:F83" si="8">F66/1.02^B67</f>
        <v>14605.996185479189</v>
      </c>
      <c r="G67">
        <f t="shared" ref="G67:G83" si="9">G66/1.02^B67</f>
        <v>16019.479687299758</v>
      </c>
      <c r="H67">
        <f t="shared" ref="H67:H83" si="10">H66/1.02^B67</f>
        <v>18846.446690940891</v>
      </c>
      <c r="I67">
        <f t="shared" ref="I67:I83" si="11">I66/1.02^B67</f>
        <v>20731.091360034978</v>
      </c>
      <c r="J67">
        <f t="shared" ref="J67:J83" si="12">J66/1.02^B67</f>
        <v>23086.897196402591</v>
      </c>
      <c r="K67">
        <f t="shared" ref="K67:K83" si="13">K66/1.02^B67</f>
        <v>25442.703032770201</v>
      </c>
      <c r="L67">
        <f t="shared" ref="L67:L83" si="14">L66/1.02^B67</f>
        <v>28269.670036411335</v>
      </c>
      <c r="M67">
        <f t="shared" ref="M67:M83" si="15">M66/1.02^B67</f>
        <v>28269.670036411335</v>
      </c>
      <c r="N67">
        <f t="shared" ref="N67:N83" si="16">N66/1.02^B67</f>
        <v>28269.670036411335</v>
      </c>
      <c r="O67">
        <f t="shared" ref="O67:O83" si="17">O66/1.02^B67</f>
        <v>28269.670036411335</v>
      </c>
      <c r="P67">
        <f t="shared" ref="P67:P83" si="18">P66/1.02^B67</f>
        <v>28269.670036411335</v>
      </c>
      <c r="Q67">
        <f t="shared" ref="Q67:Q83" si="19">Q66/1.02^B67</f>
        <v>28269.670036411335</v>
      </c>
      <c r="R67">
        <f t="shared" ref="R67:R83" si="20">R66/1.02^B67</f>
        <v>28269.670036411335</v>
      </c>
      <c r="S67">
        <f t="shared" ref="S67:S83" si="21">S66/1.02^B67</f>
        <v>37692.893381881782</v>
      </c>
      <c r="T67">
        <f t="shared" ref="T67:T83" si="22">T66/1.02^B67</f>
        <v>37692.893381881782</v>
      </c>
      <c r="U67">
        <f t="shared" ref="U67:U83" si="23">U66/1.02^B67</f>
        <v>47116.116727352222</v>
      </c>
      <c r="V67">
        <f t="shared" ref="V67:V83" si="24">V66/1.02^B67</f>
        <v>47116.116727352222</v>
      </c>
      <c r="W67">
        <f t="shared" ref="W67:W83" si="25">W66/1.02^B67</f>
        <v>47116.116727352222</v>
      </c>
      <c r="X67">
        <f t="shared" ref="X67:X83" si="26">X66/1.02^B67</f>
        <v>47116.116727352222</v>
      </c>
      <c r="Y67">
        <f t="shared" ref="Y67:Y83" si="27">Y66/1.02^B67</f>
        <v>56539.34007282267</v>
      </c>
      <c r="Z67">
        <f t="shared" ref="Z67:Z83" si="28">Z66/1.02^B67</f>
        <v>59366.307076463803</v>
      </c>
      <c r="AA67">
        <f t="shared" ref="AA67:AA83" si="29">AA66/1.02^B67</f>
        <v>65962.56341829311</v>
      </c>
      <c r="AB67">
        <f t="shared" ref="AB67:AB83" si="30">AB66/1.02^B67</f>
        <v>65962.56341829311</v>
      </c>
      <c r="AC67">
        <f t="shared" ref="AC67:AC83" si="31">AC66/1.02^B67</f>
        <v>94232.233454704445</v>
      </c>
      <c r="AD67">
        <f t="shared" ref="AD67:AD83" si="32">AD66/1.02^B67</f>
        <v>94232.233454704445</v>
      </c>
      <c r="AE67">
        <f t="shared" ref="AE67:AE83" si="33">AE66/1.02^B67</f>
        <v>94232.233454704445</v>
      </c>
      <c r="AF67">
        <f t="shared" ref="AF67:AF83" si="34">AF66/1.02^B67</f>
        <v>113078.68014564534</v>
      </c>
      <c r="AG67">
        <f t="shared" ref="AG67:AG83" si="35">AG66/1.02^B67</f>
        <v>113078.68014564534</v>
      </c>
      <c r="AH67">
        <f t="shared" ref="AH67:AH83" si="36">AH66/1.02^B67</f>
        <v>113078.68014564534</v>
      </c>
      <c r="AI67">
        <f t="shared" ref="AI67:AI83" si="37">AI66/1.02^B67</f>
        <v>113078.68014564534</v>
      </c>
    </row>
    <row r="68" spans="2:35">
      <c r="B68">
        <v>3</v>
      </c>
      <c r="C68">
        <f t="shared" si="5"/>
        <v>11543.627968420496</v>
      </c>
      <c r="D68">
        <f t="shared" si="6"/>
        <v>12431.599350606692</v>
      </c>
      <c r="E68">
        <f t="shared" si="7"/>
        <v>12431.599350606692</v>
      </c>
      <c r="F68">
        <f t="shared" si="8"/>
        <v>13763.556423885977</v>
      </c>
      <c r="G68">
        <f t="shared" si="9"/>
        <v>15095.513497165268</v>
      </c>
      <c r="H68">
        <f t="shared" si="10"/>
        <v>17759.427643723844</v>
      </c>
      <c r="I68">
        <f t="shared" si="11"/>
        <v>19535.370408096227</v>
      </c>
      <c r="J68">
        <f t="shared" si="12"/>
        <v>21755.298863561708</v>
      </c>
      <c r="K68">
        <f t="shared" si="13"/>
        <v>23975.227319027188</v>
      </c>
      <c r="L68">
        <f t="shared" si="14"/>
        <v>26639.141465585762</v>
      </c>
      <c r="M68">
        <f t="shared" si="15"/>
        <v>26639.141465585762</v>
      </c>
      <c r="N68">
        <f t="shared" si="16"/>
        <v>26639.141465585762</v>
      </c>
      <c r="O68">
        <f t="shared" si="17"/>
        <v>26639.141465585762</v>
      </c>
      <c r="P68">
        <f t="shared" si="18"/>
        <v>26639.141465585762</v>
      </c>
      <c r="Q68">
        <f t="shared" si="19"/>
        <v>26639.141465585762</v>
      </c>
      <c r="R68">
        <f t="shared" si="20"/>
        <v>26639.141465585762</v>
      </c>
      <c r="S68">
        <f t="shared" si="21"/>
        <v>35518.855287447688</v>
      </c>
      <c r="T68">
        <f t="shared" si="22"/>
        <v>35518.855287447688</v>
      </c>
      <c r="U68">
        <f t="shared" si="23"/>
        <v>44398.569109309603</v>
      </c>
      <c r="V68">
        <f t="shared" si="24"/>
        <v>44398.569109309603</v>
      </c>
      <c r="W68">
        <f t="shared" si="25"/>
        <v>44398.569109309603</v>
      </c>
      <c r="X68">
        <f t="shared" si="26"/>
        <v>44398.569109309603</v>
      </c>
      <c r="Y68">
        <f t="shared" si="27"/>
        <v>53278.282931171525</v>
      </c>
      <c r="Z68">
        <f t="shared" si="28"/>
        <v>55942.197077730103</v>
      </c>
      <c r="AA68">
        <f t="shared" si="29"/>
        <v>62157.99675303344</v>
      </c>
      <c r="AB68">
        <f t="shared" si="30"/>
        <v>62157.99675303344</v>
      </c>
      <c r="AC68">
        <f t="shared" si="31"/>
        <v>88797.138218619206</v>
      </c>
      <c r="AD68">
        <f t="shared" si="32"/>
        <v>88797.138218619206</v>
      </c>
      <c r="AE68">
        <f t="shared" si="33"/>
        <v>88797.138218619206</v>
      </c>
      <c r="AF68">
        <f t="shared" si="34"/>
        <v>106556.56586234305</v>
      </c>
      <c r="AG68">
        <f t="shared" si="35"/>
        <v>106556.56586234305</v>
      </c>
      <c r="AH68">
        <f t="shared" si="36"/>
        <v>106556.56586234305</v>
      </c>
      <c r="AI68">
        <f t="shared" si="37"/>
        <v>106556.56586234305</v>
      </c>
    </row>
    <row r="69" spans="2:35">
      <c r="B69">
        <v>4</v>
      </c>
      <c r="C69">
        <f t="shared" si="5"/>
        <v>10664.527898377019</v>
      </c>
      <c r="D69">
        <f t="shared" si="6"/>
        <v>11484.876198252177</v>
      </c>
      <c r="E69">
        <f t="shared" si="7"/>
        <v>11484.876198252177</v>
      </c>
      <c r="F69">
        <f t="shared" si="8"/>
        <v>12715.398648064907</v>
      </c>
      <c r="G69">
        <f t="shared" si="9"/>
        <v>13945.921097877643</v>
      </c>
      <c r="H69">
        <f t="shared" si="10"/>
        <v>16406.96599750311</v>
      </c>
      <c r="I69">
        <f t="shared" si="11"/>
        <v>18047.662597253417</v>
      </c>
      <c r="J69">
        <f t="shared" si="12"/>
        <v>20098.533346941305</v>
      </c>
      <c r="K69">
        <f t="shared" si="13"/>
        <v>22149.404096629194</v>
      </c>
      <c r="L69">
        <f t="shared" si="14"/>
        <v>24610.448996254661</v>
      </c>
      <c r="M69">
        <f t="shared" si="15"/>
        <v>24610.448996254661</v>
      </c>
      <c r="N69">
        <f t="shared" si="16"/>
        <v>24610.448996254661</v>
      </c>
      <c r="O69">
        <f t="shared" si="17"/>
        <v>24610.448996254661</v>
      </c>
      <c r="P69">
        <f t="shared" si="18"/>
        <v>24610.448996254661</v>
      </c>
      <c r="Q69">
        <f t="shared" si="19"/>
        <v>24610.448996254661</v>
      </c>
      <c r="R69">
        <f t="shared" si="20"/>
        <v>24610.448996254661</v>
      </c>
      <c r="S69">
        <f t="shared" si="21"/>
        <v>32813.93199500622</v>
      </c>
      <c r="T69">
        <f t="shared" si="22"/>
        <v>32813.93199500622</v>
      </c>
      <c r="U69">
        <f t="shared" si="23"/>
        <v>41017.414993757768</v>
      </c>
      <c r="V69">
        <f t="shared" si="24"/>
        <v>41017.414993757768</v>
      </c>
      <c r="W69">
        <f t="shared" si="25"/>
        <v>41017.414993757768</v>
      </c>
      <c r="X69">
        <f t="shared" si="26"/>
        <v>41017.414993757768</v>
      </c>
      <c r="Y69">
        <f t="shared" si="27"/>
        <v>49220.897992509323</v>
      </c>
      <c r="Z69">
        <f t="shared" si="28"/>
        <v>51681.942892134786</v>
      </c>
      <c r="AA69">
        <f t="shared" si="29"/>
        <v>57424.38099126087</v>
      </c>
      <c r="AB69">
        <f t="shared" si="30"/>
        <v>57424.38099126087</v>
      </c>
      <c r="AC69">
        <f t="shared" si="31"/>
        <v>82034.829987515535</v>
      </c>
      <c r="AD69">
        <f t="shared" si="32"/>
        <v>82034.829987515535</v>
      </c>
      <c r="AE69">
        <f t="shared" si="33"/>
        <v>82034.829987515535</v>
      </c>
      <c r="AF69">
        <f t="shared" si="34"/>
        <v>98441.795985018645</v>
      </c>
      <c r="AG69">
        <f t="shared" si="35"/>
        <v>98441.795985018645</v>
      </c>
      <c r="AH69">
        <f t="shared" si="36"/>
        <v>98441.795985018645</v>
      </c>
      <c r="AI69">
        <f t="shared" si="37"/>
        <v>98441.795985018645</v>
      </c>
    </row>
    <row r="70" spans="2:35">
      <c r="B70">
        <v>5</v>
      </c>
      <c r="C70">
        <f t="shared" si="5"/>
        <v>9659.1914898507475</v>
      </c>
      <c r="D70">
        <f t="shared" si="6"/>
        <v>10402.20621983927</v>
      </c>
      <c r="E70">
        <f t="shared" si="7"/>
        <v>10402.20621983927</v>
      </c>
      <c r="F70">
        <f t="shared" si="8"/>
        <v>11516.728314822047</v>
      </c>
      <c r="G70">
        <f t="shared" si="9"/>
        <v>12631.250409804827</v>
      </c>
      <c r="H70">
        <f t="shared" si="10"/>
        <v>14860.294599770385</v>
      </c>
      <c r="I70">
        <f t="shared" si="11"/>
        <v>16346.32405974742</v>
      </c>
      <c r="J70">
        <f t="shared" si="12"/>
        <v>18203.860884718717</v>
      </c>
      <c r="K70">
        <f t="shared" si="13"/>
        <v>20061.397709690016</v>
      </c>
      <c r="L70">
        <f t="shared" si="14"/>
        <v>22290.441899655576</v>
      </c>
      <c r="M70">
        <f t="shared" si="15"/>
        <v>22290.441899655576</v>
      </c>
      <c r="N70">
        <f t="shared" si="16"/>
        <v>22290.441899655576</v>
      </c>
      <c r="O70">
        <f t="shared" si="17"/>
        <v>22290.441899655576</v>
      </c>
      <c r="P70">
        <f t="shared" si="18"/>
        <v>22290.441899655576</v>
      </c>
      <c r="Q70">
        <f t="shared" si="19"/>
        <v>22290.441899655576</v>
      </c>
      <c r="R70">
        <f t="shared" si="20"/>
        <v>22290.441899655576</v>
      </c>
      <c r="S70">
        <f t="shared" si="21"/>
        <v>29720.589199540769</v>
      </c>
      <c r="T70">
        <f t="shared" si="22"/>
        <v>29720.589199540769</v>
      </c>
      <c r="U70">
        <f t="shared" si="23"/>
        <v>37150.736499425955</v>
      </c>
      <c r="V70">
        <f t="shared" si="24"/>
        <v>37150.736499425955</v>
      </c>
      <c r="W70">
        <f t="shared" si="25"/>
        <v>37150.736499425955</v>
      </c>
      <c r="X70">
        <f t="shared" si="26"/>
        <v>37150.736499425955</v>
      </c>
      <c r="Y70">
        <f t="shared" si="27"/>
        <v>44580.883799311152</v>
      </c>
      <c r="Z70">
        <f t="shared" si="28"/>
        <v>46809.927989276708</v>
      </c>
      <c r="AA70">
        <f t="shared" si="29"/>
        <v>52011.031099196334</v>
      </c>
      <c r="AB70">
        <f t="shared" si="30"/>
        <v>52011.031099196334</v>
      </c>
      <c r="AC70">
        <f t="shared" si="31"/>
        <v>74301.47299885191</v>
      </c>
      <c r="AD70">
        <f t="shared" si="32"/>
        <v>74301.47299885191</v>
      </c>
      <c r="AE70">
        <f t="shared" si="33"/>
        <v>74301.47299885191</v>
      </c>
      <c r="AF70">
        <f t="shared" si="34"/>
        <v>89161.767598622304</v>
      </c>
      <c r="AG70">
        <f t="shared" si="35"/>
        <v>89161.767598622304</v>
      </c>
      <c r="AH70">
        <f t="shared" si="36"/>
        <v>89161.767598622304</v>
      </c>
      <c r="AI70">
        <f t="shared" si="37"/>
        <v>89161.767598622304</v>
      </c>
    </row>
    <row r="71" spans="2:35">
      <c r="B71">
        <v>6</v>
      </c>
      <c r="C71">
        <f t="shared" si="5"/>
        <v>8577.0856180438714</v>
      </c>
      <c r="D71">
        <f t="shared" si="6"/>
        <v>9236.8614348164811</v>
      </c>
      <c r="E71">
        <f t="shared" si="7"/>
        <v>9236.8614348164811</v>
      </c>
      <c r="F71">
        <f t="shared" si="8"/>
        <v>10226.525159975386</v>
      </c>
      <c r="G71">
        <f t="shared" si="9"/>
        <v>11216.188885134296</v>
      </c>
      <c r="H71">
        <f t="shared" si="10"/>
        <v>13195.516335452114</v>
      </c>
      <c r="I71">
        <f t="shared" si="11"/>
        <v>14515.067968997322</v>
      </c>
      <c r="J71">
        <f t="shared" si="12"/>
        <v>16164.507510928835</v>
      </c>
      <c r="K71">
        <f t="shared" si="13"/>
        <v>17813.947052860349</v>
      </c>
      <c r="L71">
        <f t="shared" si="14"/>
        <v>19793.274503178171</v>
      </c>
      <c r="M71">
        <f t="shared" si="15"/>
        <v>19793.274503178171</v>
      </c>
      <c r="N71">
        <f t="shared" si="16"/>
        <v>19793.274503178171</v>
      </c>
      <c r="O71">
        <f t="shared" si="17"/>
        <v>19793.274503178171</v>
      </c>
      <c r="P71">
        <f t="shared" si="18"/>
        <v>19793.274503178171</v>
      </c>
      <c r="Q71">
        <f t="shared" si="19"/>
        <v>19793.274503178171</v>
      </c>
      <c r="R71">
        <f t="shared" si="20"/>
        <v>19793.274503178171</v>
      </c>
      <c r="S71">
        <f t="shared" si="21"/>
        <v>26391.032670904227</v>
      </c>
      <c r="T71">
        <f t="shared" si="22"/>
        <v>26391.032670904227</v>
      </c>
      <c r="U71">
        <f t="shared" si="23"/>
        <v>32988.790838630281</v>
      </c>
      <c r="V71">
        <f t="shared" si="24"/>
        <v>32988.790838630281</v>
      </c>
      <c r="W71">
        <f t="shared" si="25"/>
        <v>32988.790838630281</v>
      </c>
      <c r="X71">
        <f t="shared" si="26"/>
        <v>32988.790838630281</v>
      </c>
      <c r="Y71">
        <f t="shared" si="27"/>
        <v>39586.549006356341</v>
      </c>
      <c r="Z71">
        <f t="shared" si="28"/>
        <v>41565.876456674152</v>
      </c>
      <c r="AA71">
        <f t="shared" si="29"/>
        <v>46184.307174082387</v>
      </c>
      <c r="AB71">
        <f t="shared" si="30"/>
        <v>46184.307174082387</v>
      </c>
      <c r="AC71">
        <f t="shared" si="31"/>
        <v>65977.581677260561</v>
      </c>
      <c r="AD71">
        <f t="shared" si="32"/>
        <v>65977.581677260561</v>
      </c>
      <c r="AE71">
        <f t="shared" si="33"/>
        <v>65977.581677260561</v>
      </c>
      <c r="AF71">
        <f t="shared" si="34"/>
        <v>79173.098012712682</v>
      </c>
      <c r="AG71">
        <f t="shared" si="35"/>
        <v>79173.098012712682</v>
      </c>
      <c r="AH71">
        <f t="shared" si="36"/>
        <v>79173.098012712682</v>
      </c>
      <c r="AI71">
        <f t="shared" si="37"/>
        <v>79173.098012712682</v>
      </c>
    </row>
    <row r="72" spans="2:35">
      <c r="B72">
        <v>7</v>
      </c>
      <c r="C72">
        <f t="shared" si="5"/>
        <v>7466.869187631105</v>
      </c>
      <c r="D72">
        <f t="shared" si="6"/>
        <v>8041.2437405258088</v>
      </c>
      <c r="E72">
        <f t="shared" si="7"/>
        <v>8041.2437405258088</v>
      </c>
      <c r="F72">
        <f t="shared" si="8"/>
        <v>8902.8055698678563</v>
      </c>
      <c r="G72">
        <f t="shared" si="9"/>
        <v>9764.3673992099084</v>
      </c>
      <c r="H72">
        <f t="shared" si="10"/>
        <v>11487.491057894011</v>
      </c>
      <c r="I72">
        <f t="shared" si="11"/>
        <v>12636.240163683409</v>
      </c>
      <c r="J72">
        <f t="shared" si="12"/>
        <v>14072.17654592016</v>
      </c>
      <c r="K72">
        <f t="shared" si="13"/>
        <v>15508.11292815691</v>
      </c>
      <c r="L72">
        <f t="shared" si="14"/>
        <v>17231.236586841016</v>
      </c>
      <c r="M72">
        <f t="shared" si="15"/>
        <v>17231.236586841016</v>
      </c>
      <c r="N72">
        <f t="shared" si="16"/>
        <v>17231.236586841016</v>
      </c>
      <c r="O72">
        <f t="shared" si="17"/>
        <v>17231.236586841016</v>
      </c>
      <c r="P72">
        <f t="shared" si="18"/>
        <v>17231.236586841016</v>
      </c>
      <c r="Q72">
        <f t="shared" si="19"/>
        <v>17231.236586841016</v>
      </c>
      <c r="R72">
        <f t="shared" si="20"/>
        <v>17231.236586841016</v>
      </c>
      <c r="S72">
        <f t="shared" si="21"/>
        <v>22974.982115788021</v>
      </c>
      <c r="T72">
        <f t="shared" si="22"/>
        <v>22974.982115788021</v>
      </c>
      <c r="U72">
        <f t="shared" si="23"/>
        <v>28718.727644735023</v>
      </c>
      <c r="V72">
        <f t="shared" si="24"/>
        <v>28718.727644735023</v>
      </c>
      <c r="W72">
        <f t="shared" si="25"/>
        <v>28718.727644735023</v>
      </c>
      <c r="X72">
        <f t="shared" si="26"/>
        <v>28718.727644735023</v>
      </c>
      <c r="Y72">
        <f t="shared" si="27"/>
        <v>34462.473173682032</v>
      </c>
      <c r="Z72">
        <f t="shared" si="28"/>
        <v>36185.596832366129</v>
      </c>
      <c r="AA72">
        <f t="shared" si="29"/>
        <v>40206.218702629027</v>
      </c>
      <c r="AB72">
        <f t="shared" si="30"/>
        <v>40206.218702629027</v>
      </c>
      <c r="AC72">
        <f t="shared" si="31"/>
        <v>57437.455289470046</v>
      </c>
      <c r="AD72">
        <f t="shared" si="32"/>
        <v>57437.455289470046</v>
      </c>
      <c r="AE72">
        <f t="shared" si="33"/>
        <v>57437.455289470046</v>
      </c>
      <c r="AF72">
        <f t="shared" si="34"/>
        <v>68924.946347364064</v>
      </c>
      <c r="AG72">
        <f t="shared" si="35"/>
        <v>68924.946347364064</v>
      </c>
      <c r="AH72">
        <f t="shared" si="36"/>
        <v>68924.946347364064</v>
      </c>
      <c r="AI72">
        <f t="shared" si="37"/>
        <v>68924.946347364064</v>
      </c>
    </row>
    <row r="73" spans="2:35">
      <c r="B73">
        <v>8</v>
      </c>
      <c r="C73">
        <f t="shared" si="5"/>
        <v>6372.9009545792787</v>
      </c>
      <c r="D73">
        <f t="shared" si="6"/>
        <v>6863.124104931534</v>
      </c>
      <c r="E73">
        <f t="shared" si="7"/>
        <v>6863.124104931534</v>
      </c>
      <c r="F73">
        <f t="shared" si="8"/>
        <v>7598.4588304599101</v>
      </c>
      <c r="G73">
        <f t="shared" si="9"/>
        <v>8333.7935559882899</v>
      </c>
      <c r="H73">
        <f t="shared" si="10"/>
        <v>9804.4630070450476</v>
      </c>
      <c r="I73">
        <f t="shared" si="11"/>
        <v>10784.909307749549</v>
      </c>
      <c r="J73">
        <f t="shared" si="12"/>
        <v>12010.46718363018</v>
      </c>
      <c r="K73">
        <f t="shared" si="13"/>
        <v>13236.02505951081</v>
      </c>
      <c r="L73">
        <f t="shared" si="14"/>
        <v>14706.694510567571</v>
      </c>
      <c r="M73">
        <f t="shared" si="15"/>
        <v>14706.694510567571</v>
      </c>
      <c r="N73">
        <f t="shared" si="16"/>
        <v>14706.694510567571</v>
      </c>
      <c r="O73">
        <f t="shared" si="17"/>
        <v>14706.694510567571</v>
      </c>
      <c r="P73">
        <f t="shared" si="18"/>
        <v>14706.694510567571</v>
      </c>
      <c r="Q73">
        <f t="shared" si="19"/>
        <v>14706.694510567571</v>
      </c>
      <c r="R73">
        <f t="shared" si="20"/>
        <v>14706.694510567571</v>
      </c>
      <c r="S73">
        <f t="shared" si="21"/>
        <v>19608.926014090095</v>
      </c>
      <c r="T73">
        <f t="shared" si="22"/>
        <v>19608.926014090095</v>
      </c>
      <c r="U73">
        <f t="shared" si="23"/>
        <v>24511.157517612613</v>
      </c>
      <c r="V73">
        <f t="shared" si="24"/>
        <v>24511.157517612613</v>
      </c>
      <c r="W73">
        <f t="shared" si="25"/>
        <v>24511.157517612613</v>
      </c>
      <c r="X73">
        <f t="shared" si="26"/>
        <v>24511.157517612613</v>
      </c>
      <c r="Y73">
        <f t="shared" si="27"/>
        <v>29413.389021135143</v>
      </c>
      <c r="Z73">
        <f t="shared" si="28"/>
        <v>30884.058472191893</v>
      </c>
      <c r="AA73">
        <f t="shared" si="29"/>
        <v>34315.620524657657</v>
      </c>
      <c r="AB73">
        <f t="shared" si="30"/>
        <v>34315.620524657657</v>
      </c>
      <c r="AC73">
        <f t="shared" si="31"/>
        <v>49022.315035225227</v>
      </c>
      <c r="AD73">
        <f t="shared" si="32"/>
        <v>49022.315035225227</v>
      </c>
      <c r="AE73">
        <f t="shared" si="33"/>
        <v>49022.315035225227</v>
      </c>
      <c r="AF73">
        <f t="shared" si="34"/>
        <v>58826.778042270285</v>
      </c>
      <c r="AG73">
        <f t="shared" si="35"/>
        <v>58826.778042270285</v>
      </c>
      <c r="AH73">
        <f t="shared" si="36"/>
        <v>58826.778042270285</v>
      </c>
      <c r="AI73">
        <f t="shared" si="37"/>
        <v>58826.778042270285</v>
      </c>
    </row>
    <row r="74" spans="2:35">
      <c r="B74">
        <v>9</v>
      </c>
      <c r="C74">
        <f t="shared" si="5"/>
        <v>5332.5584326291028</v>
      </c>
      <c r="D74">
        <f t="shared" si="6"/>
        <v>5742.7552351390368</v>
      </c>
      <c r="E74">
        <f t="shared" si="7"/>
        <v>5742.7552351390368</v>
      </c>
      <c r="F74">
        <f t="shared" si="8"/>
        <v>6358.0504389039315</v>
      </c>
      <c r="G74">
        <f t="shared" si="9"/>
        <v>6973.345642668829</v>
      </c>
      <c r="H74">
        <f t="shared" si="10"/>
        <v>8203.936050198623</v>
      </c>
      <c r="I74">
        <f t="shared" si="11"/>
        <v>9024.329655218482</v>
      </c>
      <c r="J74">
        <f t="shared" si="12"/>
        <v>10049.821661493312</v>
      </c>
      <c r="K74">
        <f t="shared" si="13"/>
        <v>11075.313667768138</v>
      </c>
      <c r="L74">
        <f t="shared" si="14"/>
        <v>12305.904075297934</v>
      </c>
      <c r="M74">
        <f t="shared" si="15"/>
        <v>12305.904075297934</v>
      </c>
      <c r="N74">
        <f t="shared" si="16"/>
        <v>12305.904075297934</v>
      </c>
      <c r="O74">
        <f t="shared" si="17"/>
        <v>12305.904075297934</v>
      </c>
      <c r="P74">
        <f t="shared" si="18"/>
        <v>12305.904075297934</v>
      </c>
      <c r="Q74">
        <f t="shared" si="19"/>
        <v>12305.904075297934</v>
      </c>
      <c r="R74">
        <f t="shared" si="20"/>
        <v>12305.904075297934</v>
      </c>
      <c r="S74">
        <f t="shared" si="21"/>
        <v>16407.872100397246</v>
      </c>
      <c r="T74">
        <f t="shared" si="22"/>
        <v>16407.872100397246</v>
      </c>
      <c r="U74">
        <f t="shared" si="23"/>
        <v>20509.840125496554</v>
      </c>
      <c r="V74">
        <f t="shared" si="24"/>
        <v>20509.840125496554</v>
      </c>
      <c r="W74">
        <f t="shared" si="25"/>
        <v>20509.840125496554</v>
      </c>
      <c r="X74">
        <f t="shared" si="26"/>
        <v>20509.840125496554</v>
      </c>
      <c r="Y74">
        <f t="shared" si="27"/>
        <v>24611.808150595869</v>
      </c>
      <c r="Z74">
        <f t="shared" si="28"/>
        <v>25842.398558125657</v>
      </c>
      <c r="AA74">
        <f t="shared" si="29"/>
        <v>28713.776175695173</v>
      </c>
      <c r="AB74">
        <f t="shared" si="30"/>
        <v>28713.776175695173</v>
      </c>
      <c r="AC74">
        <f t="shared" si="31"/>
        <v>41019.680250993108</v>
      </c>
      <c r="AD74">
        <f t="shared" si="32"/>
        <v>41019.680250993108</v>
      </c>
      <c r="AE74">
        <f t="shared" si="33"/>
        <v>41019.680250993108</v>
      </c>
      <c r="AF74">
        <f t="shared" si="34"/>
        <v>49223.616301191738</v>
      </c>
      <c r="AG74">
        <f t="shared" si="35"/>
        <v>49223.616301191738</v>
      </c>
      <c r="AH74">
        <f t="shared" si="36"/>
        <v>49223.616301191738</v>
      </c>
      <c r="AI74">
        <f t="shared" si="37"/>
        <v>49223.616301191738</v>
      </c>
    </row>
    <row r="75" spans="2:35">
      <c r="B75">
        <v>10</v>
      </c>
      <c r="C75">
        <f t="shared" si="5"/>
        <v>4374.5552441922073</v>
      </c>
      <c r="D75">
        <f t="shared" si="6"/>
        <v>4711.0594937454562</v>
      </c>
      <c r="E75">
        <f t="shared" si="7"/>
        <v>4711.0594937454562</v>
      </c>
      <c r="F75">
        <f t="shared" si="8"/>
        <v>5215.8158680753249</v>
      </c>
      <c r="G75">
        <f t="shared" si="9"/>
        <v>5720.5722424051964</v>
      </c>
      <c r="H75">
        <f t="shared" si="10"/>
        <v>6730.0849910649367</v>
      </c>
      <c r="I75">
        <f t="shared" si="11"/>
        <v>7403.0934901714281</v>
      </c>
      <c r="J75">
        <f t="shared" si="12"/>
        <v>8244.3541140545458</v>
      </c>
      <c r="K75">
        <f t="shared" si="13"/>
        <v>9085.6147379376616</v>
      </c>
      <c r="L75">
        <f t="shared" si="14"/>
        <v>10095.127486597406</v>
      </c>
      <c r="M75">
        <f t="shared" si="15"/>
        <v>10095.127486597406</v>
      </c>
      <c r="N75">
        <f t="shared" si="16"/>
        <v>10095.127486597406</v>
      </c>
      <c r="O75">
        <f t="shared" si="17"/>
        <v>10095.127486597406</v>
      </c>
      <c r="P75">
        <f t="shared" si="18"/>
        <v>10095.127486597406</v>
      </c>
      <c r="Q75">
        <f t="shared" si="19"/>
        <v>10095.127486597406</v>
      </c>
      <c r="R75">
        <f t="shared" si="20"/>
        <v>10095.127486597406</v>
      </c>
      <c r="S75">
        <f t="shared" si="21"/>
        <v>13460.169982129873</v>
      </c>
      <c r="T75">
        <f t="shared" si="22"/>
        <v>13460.169982129873</v>
      </c>
      <c r="U75">
        <f t="shared" si="23"/>
        <v>16825.212477662339</v>
      </c>
      <c r="V75">
        <f t="shared" si="24"/>
        <v>16825.212477662339</v>
      </c>
      <c r="W75">
        <f t="shared" si="25"/>
        <v>16825.212477662339</v>
      </c>
      <c r="X75">
        <f t="shared" si="26"/>
        <v>16825.212477662339</v>
      </c>
      <c r="Y75">
        <f t="shared" si="27"/>
        <v>20190.254973194813</v>
      </c>
      <c r="Z75">
        <f t="shared" si="28"/>
        <v>21199.767721854547</v>
      </c>
      <c r="AA75">
        <f t="shared" si="29"/>
        <v>23555.297468727273</v>
      </c>
      <c r="AB75">
        <f t="shared" si="30"/>
        <v>23555.297468727273</v>
      </c>
      <c r="AC75">
        <f t="shared" si="31"/>
        <v>33650.424955324677</v>
      </c>
      <c r="AD75">
        <f t="shared" si="32"/>
        <v>33650.424955324677</v>
      </c>
      <c r="AE75">
        <f t="shared" si="33"/>
        <v>33650.424955324677</v>
      </c>
      <c r="AF75">
        <f t="shared" si="34"/>
        <v>40380.509946389626</v>
      </c>
      <c r="AG75">
        <f t="shared" si="35"/>
        <v>40380.509946389626</v>
      </c>
      <c r="AH75">
        <f t="shared" si="36"/>
        <v>40380.509946389626</v>
      </c>
      <c r="AI75">
        <f t="shared" si="37"/>
        <v>40380.509946389626</v>
      </c>
    </row>
    <row r="76" spans="2:35">
      <c r="B76">
        <v>11</v>
      </c>
      <c r="C76">
        <f t="shared" si="5"/>
        <v>3518.2930953755126</v>
      </c>
      <c r="D76">
        <f t="shared" si="6"/>
        <v>3788.9310257890152</v>
      </c>
      <c r="E76">
        <f t="shared" si="7"/>
        <v>3788.9310257890152</v>
      </c>
      <c r="F76">
        <f t="shared" si="8"/>
        <v>4194.8879214092658</v>
      </c>
      <c r="G76">
        <f t="shared" si="9"/>
        <v>4600.8448170295178</v>
      </c>
      <c r="H76">
        <f t="shared" si="10"/>
        <v>5412.7586082700209</v>
      </c>
      <c r="I76">
        <f t="shared" si="11"/>
        <v>5954.0344690970214</v>
      </c>
      <c r="J76">
        <f t="shared" si="12"/>
        <v>6630.6292951307742</v>
      </c>
      <c r="K76">
        <f t="shared" si="13"/>
        <v>7307.224121164526</v>
      </c>
      <c r="L76">
        <f t="shared" si="14"/>
        <v>8119.1379124050327</v>
      </c>
      <c r="M76">
        <f t="shared" si="15"/>
        <v>8119.1379124050327</v>
      </c>
      <c r="N76">
        <f t="shared" si="16"/>
        <v>8119.1379124050327</v>
      </c>
      <c r="O76">
        <f t="shared" si="17"/>
        <v>8119.1379124050327</v>
      </c>
      <c r="P76">
        <f t="shared" si="18"/>
        <v>8119.1379124050327</v>
      </c>
      <c r="Q76">
        <f t="shared" si="19"/>
        <v>8119.1379124050327</v>
      </c>
      <c r="R76">
        <f t="shared" si="20"/>
        <v>8119.1379124050327</v>
      </c>
      <c r="S76">
        <f t="shared" si="21"/>
        <v>10825.517216540042</v>
      </c>
      <c r="T76">
        <f t="shared" si="22"/>
        <v>10825.517216540042</v>
      </c>
      <c r="U76">
        <f t="shared" si="23"/>
        <v>13531.896520675051</v>
      </c>
      <c r="V76">
        <f t="shared" si="24"/>
        <v>13531.896520675051</v>
      </c>
      <c r="W76">
        <f t="shared" si="25"/>
        <v>13531.896520675051</v>
      </c>
      <c r="X76">
        <f t="shared" si="26"/>
        <v>13531.896520675051</v>
      </c>
      <c r="Y76">
        <f t="shared" si="27"/>
        <v>16238.275824810065</v>
      </c>
      <c r="Z76">
        <f t="shared" si="28"/>
        <v>17050.189616050564</v>
      </c>
      <c r="AA76">
        <f t="shared" si="29"/>
        <v>18944.655128945069</v>
      </c>
      <c r="AB76">
        <f t="shared" si="30"/>
        <v>18944.655128945069</v>
      </c>
      <c r="AC76">
        <f t="shared" si="31"/>
        <v>27063.793041350102</v>
      </c>
      <c r="AD76">
        <f t="shared" si="32"/>
        <v>27063.793041350102</v>
      </c>
      <c r="AE76">
        <f t="shared" si="33"/>
        <v>27063.793041350102</v>
      </c>
      <c r="AF76">
        <f t="shared" si="34"/>
        <v>32476.551649620131</v>
      </c>
      <c r="AG76">
        <f t="shared" si="35"/>
        <v>32476.551649620131</v>
      </c>
      <c r="AH76">
        <f t="shared" si="36"/>
        <v>32476.551649620131</v>
      </c>
      <c r="AI76">
        <f t="shared" si="37"/>
        <v>32476.551649620131</v>
      </c>
    </row>
    <row r="77" spans="2:35">
      <c r="B77">
        <v>12</v>
      </c>
      <c r="C77">
        <f t="shared" si="5"/>
        <v>2774.1500953996533</v>
      </c>
      <c r="D77">
        <f t="shared" si="6"/>
        <v>2987.5462565842436</v>
      </c>
      <c r="E77">
        <f t="shared" si="7"/>
        <v>2987.5462565842436</v>
      </c>
      <c r="F77">
        <f t="shared" si="8"/>
        <v>3307.640498361126</v>
      </c>
      <c r="G77">
        <f t="shared" si="9"/>
        <v>3627.7347401380093</v>
      </c>
      <c r="H77">
        <f t="shared" si="10"/>
        <v>4267.923223691776</v>
      </c>
      <c r="I77">
        <f t="shared" si="11"/>
        <v>4694.715546060952</v>
      </c>
      <c r="J77">
        <f t="shared" si="12"/>
        <v>5228.2059490224237</v>
      </c>
      <c r="K77">
        <f t="shared" si="13"/>
        <v>5761.6963519838955</v>
      </c>
      <c r="L77">
        <f t="shared" si="14"/>
        <v>6401.8848355376649</v>
      </c>
      <c r="M77">
        <f t="shared" si="15"/>
        <v>6401.8848355376649</v>
      </c>
      <c r="N77">
        <f t="shared" si="16"/>
        <v>6401.8848355376649</v>
      </c>
      <c r="O77">
        <f t="shared" si="17"/>
        <v>6401.8848355376649</v>
      </c>
      <c r="P77">
        <f t="shared" si="18"/>
        <v>6401.8848355376649</v>
      </c>
      <c r="Q77">
        <f t="shared" si="19"/>
        <v>6401.8848355376649</v>
      </c>
      <c r="R77">
        <f t="shared" si="20"/>
        <v>6401.8848355376649</v>
      </c>
      <c r="S77">
        <f t="shared" si="21"/>
        <v>8535.846447383552</v>
      </c>
      <c r="T77">
        <f t="shared" si="22"/>
        <v>8535.846447383552</v>
      </c>
      <c r="U77">
        <f t="shared" si="23"/>
        <v>10669.808059229437</v>
      </c>
      <c r="V77">
        <f t="shared" si="24"/>
        <v>10669.808059229437</v>
      </c>
      <c r="W77">
        <f t="shared" si="25"/>
        <v>10669.808059229437</v>
      </c>
      <c r="X77">
        <f t="shared" si="26"/>
        <v>10669.808059229437</v>
      </c>
      <c r="Y77">
        <f t="shared" si="27"/>
        <v>12803.76967107533</v>
      </c>
      <c r="Z77">
        <f t="shared" si="28"/>
        <v>13443.958154629092</v>
      </c>
      <c r="AA77">
        <f t="shared" si="29"/>
        <v>14937.731282921211</v>
      </c>
      <c r="AB77">
        <f t="shared" si="30"/>
        <v>14937.731282921211</v>
      </c>
      <c r="AC77">
        <f t="shared" si="31"/>
        <v>21339.616118458875</v>
      </c>
      <c r="AD77">
        <f t="shared" si="32"/>
        <v>21339.616118458875</v>
      </c>
      <c r="AE77">
        <f t="shared" si="33"/>
        <v>21339.616118458875</v>
      </c>
      <c r="AF77">
        <f t="shared" si="34"/>
        <v>25607.53934215066</v>
      </c>
      <c r="AG77">
        <f t="shared" si="35"/>
        <v>25607.53934215066</v>
      </c>
      <c r="AH77">
        <f t="shared" si="36"/>
        <v>25607.53934215066</v>
      </c>
      <c r="AI77">
        <f t="shared" si="37"/>
        <v>25607.53934215066</v>
      </c>
    </row>
    <row r="78" spans="2:35">
      <c r="B78">
        <v>13</v>
      </c>
      <c r="C78">
        <f t="shared" si="5"/>
        <v>2144.5082531978705</v>
      </c>
      <c r="D78">
        <f t="shared" si="6"/>
        <v>2309.4704265207847</v>
      </c>
      <c r="E78">
        <f t="shared" si="7"/>
        <v>2309.4704265207847</v>
      </c>
      <c r="F78">
        <f t="shared" si="8"/>
        <v>2556.9136865051537</v>
      </c>
      <c r="G78">
        <f t="shared" si="9"/>
        <v>2804.3569464895236</v>
      </c>
      <c r="H78">
        <f t="shared" si="10"/>
        <v>3299.2434664582634</v>
      </c>
      <c r="I78">
        <f t="shared" si="11"/>
        <v>3629.1678131040885</v>
      </c>
      <c r="J78">
        <f t="shared" si="12"/>
        <v>4041.5732464113712</v>
      </c>
      <c r="K78">
        <f t="shared" si="13"/>
        <v>4453.9786797186543</v>
      </c>
      <c r="L78">
        <f t="shared" si="14"/>
        <v>4948.8651996873959</v>
      </c>
      <c r="M78">
        <f t="shared" si="15"/>
        <v>4948.8651996873959</v>
      </c>
      <c r="N78">
        <f t="shared" si="16"/>
        <v>4948.8651996873959</v>
      </c>
      <c r="O78">
        <f t="shared" si="17"/>
        <v>4948.8651996873959</v>
      </c>
      <c r="P78">
        <f t="shared" si="18"/>
        <v>4948.8651996873959</v>
      </c>
      <c r="Q78">
        <f t="shared" si="19"/>
        <v>4948.8651996873959</v>
      </c>
      <c r="R78">
        <f t="shared" si="20"/>
        <v>4948.8651996873959</v>
      </c>
      <c r="S78">
        <f t="shared" si="21"/>
        <v>6598.4869329165267</v>
      </c>
      <c r="T78">
        <f t="shared" si="22"/>
        <v>6598.4869329165267</v>
      </c>
      <c r="U78">
        <f t="shared" si="23"/>
        <v>8248.1086661456557</v>
      </c>
      <c r="V78">
        <f t="shared" si="24"/>
        <v>8248.1086661456557</v>
      </c>
      <c r="W78">
        <f t="shared" si="25"/>
        <v>8248.1086661456557</v>
      </c>
      <c r="X78">
        <f t="shared" si="26"/>
        <v>8248.1086661456557</v>
      </c>
      <c r="Y78">
        <f t="shared" si="27"/>
        <v>9897.7303993747919</v>
      </c>
      <c r="Z78">
        <f t="shared" si="28"/>
        <v>10392.616919343527</v>
      </c>
      <c r="AA78">
        <f t="shared" si="29"/>
        <v>11547.352132603919</v>
      </c>
      <c r="AB78">
        <f t="shared" si="30"/>
        <v>11547.352132603919</v>
      </c>
      <c r="AC78">
        <f t="shared" si="31"/>
        <v>16496.217332291311</v>
      </c>
      <c r="AD78">
        <f t="shared" si="32"/>
        <v>16496.217332291311</v>
      </c>
      <c r="AE78">
        <f t="shared" si="33"/>
        <v>16496.217332291311</v>
      </c>
      <c r="AF78">
        <f t="shared" si="34"/>
        <v>19795.460798749584</v>
      </c>
      <c r="AG78">
        <f t="shared" si="35"/>
        <v>19795.460798749584</v>
      </c>
      <c r="AH78">
        <f t="shared" si="36"/>
        <v>19795.460798749584</v>
      </c>
      <c r="AI78">
        <f t="shared" si="37"/>
        <v>19795.460798749584</v>
      </c>
    </row>
    <row r="79" spans="2:35">
      <c r="B79">
        <v>14</v>
      </c>
      <c r="C79">
        <f t="shared" si="5"/>
        <v>1625.2692451221258</v>
      </c>
      <c r="D79">
        <f t="shared" si="6"/>
        <v>1750.289956285367</v>
      </c>
      <c r="E79">
        <f t="shared" si="7"/>
        <v>1750.289956285367</v>
      </c>
      <c r="F79">
        <f t="shared" si="8"/>
        <v>1937.8210230302273</v>
      </c>
      <c r="G79">
        <f t="shared" si="9"/>
        <v>2125.3520897750882</v>
      </c>
      <c r="H79">
        <f t="shared" si="10"/>
        <v>2500.4142232648096</v>
      </c>
      <c r="I79">
        <f t="shared" si="11"/>
        <v>2750.4556455912898</v>
      </c>
      <c r="J79">
        <f t="shared" si="12"/>
        <v>3063.0074234993908</v>
      </c>
      <c r="K79">
        <f t="shared" si="13"/>
        <v>3375.5592014074923</v>
      </c>
      <c r="L79">
        <f t="shared" si="14"/>
        <v>3750.6213348972151</v>
      </c>
      <c r="M79">
        <f t="shared" si="15"/>
        <v>3750.6213348972151</v>
      </c>
      <c r="N79">
        <f t="shared" si="16"/>
        <v>3750.6213348972151</v>
      </c>
      <c r="O79">
        <f t="shared" si="17"/>
        <v>3750.6213348972151</v>
      </c>
      <c r="P79">
        <f t="shared" si="18"/>
        <v>3750.6213348972151</v>
      </c>
      <c r="Q79">
        <f t="shared" si="19"/>
        <v>3750.6213348972151</v>
      </c>
      <c r="R79">
        <f t="shared" si="20"/>
        <v>3750.6213348972151</v>
      </c>
      <c r="S79">
        <f t="shared" si="21"/>
        <v>5000.8284465296192</v>
      </c>
      <c r="T79">
        <f t="shared" si="22"/>
        <v>5000.8284465296192</v>
      </c>
      <c r="U79">
        <f t="shared" si="23"/>
        <v>6251.0355581620224</v>
      </c>
      <c r="V79">
        <f t="shared" si="24"/>
        <v>6251.0355581620224</v>
      </c>
      <c r="W79">
        <f t="shared" si="25"/>
        <v>6251.0355581620224</v>
      </c>
      <c r="X79">
        <f t="shared" si="26"/>
        <v>6251.0355581620224</v>
      </c>
      <c r="Y79">
        <f t="shared" si="27"/>
        <v>7501.2426697944302</v>
      </c>
      <c r="Z79">
        <f t="shared" si="28"/>
        <v>7876.3048032841489</v>
      </c>
      <c r="AA79">
        <f t="shared" si="29"/>
        <v>8751.4497814268325</v>
      </c>
      <c r="AB79">
        <f t="shared" si="30"/>
        <v>8751.4497814268325</v>
      </c>
      <c r="AC79">
        <f t="shared" si="31"/>
        <v>12502.071116324045</v>
      </c>
      <c r="AD79">
        <f t="shared" si="32"/>
        <v>12502.071116324045</v>
      </c>
      <c r="AE79">
        <f t="shared" si="33"/>
        <v>12502.071116324045</v>
      </c>
      <c r="AF79">
        <f t="shared" si="34"/>
        <v>15002.48533958886</v>
      </c>
      <c r="AG79">
        <f t="shared" si="35"/>
        <v>15002.48533958886</v>
      </c>
      <c r="AH79">
        <f t="shared" si="36"/>
        <v>15002.48533958886</v>
      </c>
      <c r="AI79">
        <f t="shared" si="37"/>
        <v>15002.48533958886</v>
      </c>
    </row>
    <row r="80" spans="2:35">
      <c r="B80">
        <v>15</v>
      </c>
      <c r="C80">
        <f t="shared" si="5"/>
        <v>1207.5989893230608</v>
      </c>
      <c r="D80">
        <f t="shared" si="6"/>
        <v>1300.4912192709892</v>
      </c>
      <c r="E80">
        <f t="shared" si="7"/>
        <v>1300.4912192709892</v>
      </c>
      <c r="F80">
        <f t="shared" si="8"/>
        <v>1439.8295641928805</v>
      </c>
      <c r="G80">
        <f t="shared" si="9"/>
        <v>1579.1679091147723</v>
      </c>
      <c r="H80">
        <f t="shared" si="10"/>
        <v>1857.8445989585557</v>
      </c>
      <c r="I80">
        <f t="shared" si="11"/>
        <v>2043.6290588544107</v>
      </c>
      <c r="J80">
        <f t="shared" si="12"/>
        <v>2275.8596337242302</v>
      </c>
      <c r="K80">
        <f t="shared" si="13"/>
        <v>2508.0902085940497</v>
      </c>
      <c r="L80">
        <f t="shared" si="14"/>
        <v>2786.7668984378342</v>
      </c>
      <c r="M80">
        <f t="shared" si="15"/>
        <v>2786.7668984378342</v>
      </c>
      <c r="N80">
        <f t="shared" si="16"/>
        <v>2786.7668984378342</v>
      </c>
      <c r="O80">
        <f t="shared" si="17"/>
        <v>2786.7668984378342</v>
      </c>
      <c r="P80">
        <f t="shared" si="18"/>
        <v>2786.7668984378342</v>
      </c>
      <c r="Q80">
        <f t="shared" si="19"/>
        <v>2786.7668984378342</v>
      </c>
      <c r="R80">
        <f t="shared" si="20"/>
        <v>2786.7668984378342</v>
      </c>
      <c r="S80">
        <f t="shared" si="21"/>
        <v>3715.6891979171114</v>
      </c>
      <c r="T80">
        <f t="shared" si="22"/>
        <v>3715.6891979171114</v>
      </c>
      <c r="U80">
        <f t="shared" si="23"/>
        <v>4644.6114973963877</v>
      </c>
      <c r="V80">
        <f t="shared" si="24"/>
        <v>4644.6114973963877</v>
      </c>
      <c r="W80">
        <f t="shared" si="25"/>
        <v>4644.6114973963877</v>
      </c>
      <c r="X80">
        <f t="shared" si="26"/>
        <v>4644.6114973963877</v>
      </c>
      <c r="Y80">
        <f t="shared" si="27"/>
        <v>5573.5337968756685</v>
      </c>
      <c r="Z80">
        <f t="shared" si="28"/>
        <v>5852.2104867194494</v>
      </c>
      <c r="AA80">
        <f t="shared" si="29"/>
        <v>6502.4560963549438</v>
      </c>
      <c r="AB80">
        <f t="shared" si="30"/>
        <v>6502.4560963549438</v>
      </c>
      <c r="AC80">
        <f t="shared" si="31"/>
        <v>9289.2229947927754</v>
      </c>
      <c r="AD80">
        <f t="shared" si="32"/>
        <v>9289.2229947927754</v>
      </c>
      <c r="AE80">
        <f t="shared" si="33"/>
        <v>9289.2229947927754</v>
      </c>
      <c r="AF80">
        <f t="shared" si="34"/>
        <v>11147.067593751337</v>
      </c>
      <c r="AG80">
        <f t="shared" si="35"/>
        <v>11147.067593751337</v>
      </c>
      <c r="AH80">
        <f t="shared" si="36"/>
        <v>11147.067593751337</v>
      </c>
      <c r="AI80">
        <f t="shared" si="37"/>
        <v>11147.067593751337</v>
      </c>
    </row>
    <row r="81" spans="2:35">
      <c r="B81">
        <v>16</v>
      </c>
      <c r="C81">
        <f t="shared" si="5"/>
        <v>879.6704284179242</v>
      </c>
      <c r="D81">
        <f t="shared" si="6"/>
        <v>947.33738445007259</v>
      </c>
      <c r="E81">
        <f t="shared" si="7"/>
        <v>947.33738445007259</v>
      </c>
      <c r="F81">
        <f t="shared" si="8"/>
        <v>1048.8378184982944</v>
      </c>
      <c r="G81">
        <f t="shared" si="9"/>
        <v>1150.3382525465165</v>
      </c>
      <c r="H81">
        <f t="shared" si="10"/>
        <v>1353.3391206429608</v>
      </c>
      <c r="I81">
        <f t="shared" si="11"/>
        <v>1488.6730327072564</v>
      </c>
      <c r="J81">
        <f t="shared" si="12"/>
        <v>1657.8404227876265</v>
      </c>
      <c r="K81">
        <f t="shared" si="13"/>
        <v>1827.0078128679966</v>
      </c>
      <c r="L81">
        <f t="shared" si="14"/>
        <v>2030.0086809644415</v>
      </c>
      <c r="M81">
        <f t="shared" si="15"/>
        <v>2030.0086809644415</v>
      </c>
      <c r="N81">
        <f t="shared" si="16"/>
        <v>2030.0086809644415</v>
      </c>
      <c r="O81">
        <f t="shared" si="17"/>
        <v>2030.0086809644415</v>
      </c>
      <c r="P81">
        <f t="shared" si="18"/>
        <v>2030.0086809644415</v>
      </c>
      <c r="Q81">
        <f t="shared" si="19"/>
        <v>2030.0086809644415</v>
      </c>
      <c r="R81">
        <f t="shared" si="20"/>
        <v>2030.0086809644415</v>
      </c>
      <c r="S81">
        <f t="shared" si="21"/>
        <v>2706.6782412859216</v>
      </c>
      <c r="T81">
        <f t="shared" si="22"/>
        <v>2706.6782412859216</v>
      </c>
      <c r="U81">
        <f t="shared" si="23"/>
        <v>3383.3478016074005</v>
      </c>
      <c r="V81">
        <f t="shared" si="24"/>
        <v>3383.3478016074005</v>
      </c>
      <c r="W81">
        <f t="shared" si="25"/>
        <v>3383.3478016074005</v>
      </c>
      <c r="X81">
        <f t="shared" si="26"/>
        <v>3383.3478016074005</v>
      </c>
      <c r="Y81">
        <f t="shared" si="27"/>
        <v>4060.017361928883</v>
      </c>
      <c r="Z81">
        <f t="shared" si="28"/>
        <v>4263.0182300253255</v>
      </c>
      <c r="AA81">
        <f t="shared" si="29"/>
        <v>4736.6869222503619</v>
      </c>
      <c r="AB81">
        <f t="shared" si="30"/>
        <v>4736.6869222503619</v>
      </c>
      <c r="AC81">
        <f t="shared" si="31"/>
        <v>6766.6956032148009</v>
      </c>
      <c r="AD81">
        <f t="shared" si="32"/>
        <v>6766.6956032148009</v>
      </c>
      <c r="AE81">
        <f t="shared" si="33"/>
        <v>6766.6956032148009</v>
      </c>
      <c r="AF81">
        <f t="shared" si="34"/>
        <v>8120.034723857766</v>
      </c>
      <c r="AG81">
        <f t="shared" si="35"/>
        <v>8120.034723857766</v>
      </c>
      <c r="AH81">
        <f t="shared" si="36"/>
        <v>8120.034723857766</v>
      </c>
      <c r="AI81">
        <f t="shared" si="37"/>
        <v>8120.034723857766</v>
      </c>
    </row>
    <row r="82" spans="2:35">
      <c r="B82">
        <v>17</v>
      </c>
      <c r="C82">
        <f t="shared" si="5"/>
        <v>628.22768728357255</v>
      </c>
      <c r="D82">
        <f t="shared" si="6"/>
        <v>676.55289399769379</v>
      </c>
      <c r="E82">
        <f t="shared" si="7"/>
        <v>676.55289399769379</v>
      </c>
      <c r="F82">
        <f t="shared" si="8"/>
        <v>749.04070406887502</v>
      </c>
      <c r="G82">
        <f t="shared" si="9"/>
        <v>821.52851414005659</v>
      </c>
      <c r="H82">
        <f t="shared" si="10"/>
        <v>966.50413428241961</v>
      </c>
      <c r="I82">
        <f t="shared" si="11"/>
        <v>1063.1545477106613</v>
      </c>
      <c r="J82">
        <f t="shared" si="12"/>
        <v>1183.9675644959636</v>
      </c>
      <c r="K82">
        <f t="shared" si="13"/>
        <v>1304.7805812812662</v>
      </c>
      <c r="L82">
        <f t="shared" si="14"/>
        <v>1449.7562014236296</v>
      </c>
      <c r="M82">
        <f t="shared" si="15"/>
        <v>1449.7562014236296</v>
      </c>
      <c r="N82">
        <f t="shared" si="16"/>
        <v>1449.7562014236296</v>
      </c>
      <c r="O82">
        <f t="shared" si="17"/>
        <v>1449.7562014236296</v>
      </c>
      <c r="P82">
        <f t="shared" si="18"/>
        <v>1449.7562014236296</v>
      </c>
      <c r="Q82">
        <f t="shared" si="19"/>
        <v>1449.7562014236296</v>
      </c>
      <c r="R82">
        <f t="shared" si="20"/>
        <v>1449.7562014236296</v>
      </c>
      <c r="S82">
        <f t="shared" si="21"/>
        <v>1933.0082685648392</v>
      </c>
      <c r="T82">
        <f t="shared" si="22"/>
        <v>1933.0082685648392</v>
      </c>
      <c r="U82">
        <f t="shared" si="23"/>
        <v>2416.260335706048</v>
      </c>
      <c r="V82">
        <f t="shared" si="24"/>
        <v>2416.260335706048</v>
      </c>
      <c r="W82">
        <f t="shared" si="25"/>
        <v>2416.260335706048</v>
      </c>
      <c r="X82">
        <f t="shared" si="26"/>
        <v>2416.260335706048</v>
      </c>
      <c r="Y82">
        <f t="shared" si="27"/>
        <v>2899.5124028472592</v>
      </c>
      <c r="Z82">
        <f t="shared" si="28"/>
        <v>3044.4880229896212</v>
      </c>
      <c r="AA82">
        <f t="shared" si="29"/>
        <v>3382.7644699884681</v>
      </c>
      <c r="AB82">
        <f t="shared" si="30"/>
        <v>3382.7644699884681</v>
      </c>
      <c r="AC82">
        <f t="shared" si="31"/>
        <v>4832.5206714120959</v>
      </c>
      <c r="AD82">
        <f t="shared" si="32"/>
        <v>4832.5206714120959</v>
      </c>
      <c r="AE82">
        <f t="shared" si="33"/>
        <v>4832.5206714120959</v>
      </c>
      <c r="AF82">
        <f t="shared" si="34"/>
        <v>5799.0248056945184</v>
      </c>
      <c r="AG82">
        <f t="shared" si="35"/>
        <v>5799.0248056945184</v>
      </c>
      <c r="AH82">
        <f t="shared" si="36"/>
        <v>5799.0248056945184</v>
      </c>
      <c r="AI82">
        <f t="shared" si="37"/>
        <v>5799.0248056945184</v>
      </c>
    </row>
    <row r="83" spans="2:35">
      <c r="B83">
        <v>18</v>
      </c>
      <c r="C83">
        <f t="shared" si="5"/>
        <v>439.85950486456522</v>
      </c>
      <c r="D83">
        <f t="shared" si="6"/>
        <v>473.69485139260888</v>
      </c>
      <c r="E83">
        <f t="shared" si="7"/>
        <v>473.69485139260888</v>
      </c>
      <c r="F83">
        <f t="shared" si="8"/>
        <v>524.447871184674</v>
      </c>
      <c r="G83">
        <f t="shared" si="9"/>
        <v>575.20089097673929</v>
      </c>
      <c r="H83">
        <f t="shared" si="10"/>
        <v>676.70693056086975</v>
      </c>
      <c r="I83">
        <f t="shared" si="11"/>
        <v>744.37762361695661</v>
      </c>
      <c r="J83">
        <f t="shared" si="12"/>
        <v>828.96598993706516</v>
      </c>
      <c r="K83">
        <f t="shared" si="13"/>
        <v>913.55435625717405</v>
      </c>
      <c r="L83">
        <f t="shared" si="14"/>
        <v>1015.0603958413047</v>
      </c>
      <c r="M83">
        <f t="shared" si="15"/>
        <v>1015.0603958413047</v>
      </c>
      <c r="N83">
        <f t="shared" si="16"/>
        <v>1015.0603958413047</v>
      </c>
      <c r="O83">
        <f t="shared" si="17"/>
        <v>1015.0603958413047</v>
      </c>
      <c r="P83">
        <f t="shared" si="18"/>
        <v>1015.0603958413047</v>
      </c>
      <c r="Q83">
        <f t="shared" si="19"/>
        <v>1015.0603958413047</v>
      </c>
      <c r="R83">
        <f t="shared" si="20"/>
        <v>1015.0603958413047</v>
      </c>
      <c r="S83">
        <f t="shared" si="21"/>
        <v>1353.4138611217395</v>
      </c>
      <c r="T83">
        <f t="shared" si="22"/>
        <v>1353.4138611217395</v>
      </c>
      <c r="U83">
        <f t="shared" si="23"/>
        <v>1691.7673264021737</v>
      </c>
      <c r="V83">
        <f t="shared" si="24"/>
        <v>1691.7673264021737</v>
      </c>
      <c r="W83">
        <f t="shared" si="25"/>
        <v>1691.7673264021737</v>
      </c>
      <c r="X83">
        <f t="shared" si="26"/>
        <v>1691.7673264021737</v>
      </c>
      <c r="Y83">
        <f t="shared" si="27"/>
        <v>2030.1207916826095</v>
      </c>
      <c r="Z83">
        <f t="shared" si="28"/>
        <v>2131.6268312667394</v>
      </c>
      <c r="AA83">
        <f t="shared" si="29"/>
        <v>2368.4742569630439</v>
      </c>
      <c r="AB83">
        <f t="shared" si="30"/>
        <v>2368.4742569630439</v>
      </c>
      <c r="AC83">
        <f t="shared" si="31"/>
        <v>3383.5346528043474</v>
      </c>
      <c r="AD83">
        <f t="shared" si="32"/>
        <v>3383.5346528043474</v>
      </c>
      <c r="AE83">
        <f t="shared" si="33"/>
        <v>3383.5346528043474</v>
      </c>
      <c r="AF83">
        <f t="shared" si="34"/>
        <v>4060.241583365219</v>
      </c>
      <c r="AG83">
        <f t="shared" si="35"/>
        <v>4060.241583365219</v>
      </c>
      <c r="AH83">
        <f t="shared" si="36"/>
        <v>4060.241583365219</v>
      </c>
      <c r="AI83">
        <f t="shared" si="37"/>
        <v>4060.241583365219</v>
      </c>
    </row>
    <row r="84" spans="2:35">
      <c r="B84" t="s">
        <v>477</v>
      </c>
      <c r="C84">
        <f>SUM(C57:C58)</f>
        <v>66000</v>
      </c>
      <c r="D84">
        <f t="shared" ref="D84:AI84" si="38">SUM(D57:D58)</f>
        <v>66000</v>
      </c>
      <c r="E84">
        <f t="shared" si="38"/>
        <v>68000</v>
      </c>
      <c r="F84">
        <f t="shared" si="38"/>
        <v>78000</v>
      </c>
      <c r="G84">
        <f t="shared" si="38"/>
        <v>98000</v>
      </c>
      <c r="H84">
        <f t="shared" si="38"/>
        <v>130000</v>
      </c>
      <c r="I84">
        <f t="shared" si="38"/>
        <v>144000</v>
      </c>
      <c r="J84">
        <f t="shared" si="38"/>
        <v>166000</v>
      </c>
      <c r="K84">
        <f t="shared" si="38"/>
        <v>200000</v>
      </c>
      <c r="L84">
        <f t="shared" si="38"/>
        <v>216000</v>
      </c>
      <c r="M84">
        <f t="shared" si="38"/>
        <v>216000</v>
      </c>
      <c r="N84">
        <f t="shared" si="38"/>
        <v>216000</v>
      </c>
      <c r="O84">
        <f t="shared" si="38"/>
        <v>216000</v>
      </c>
      <c r="P84">
        <f t="shared" si="38"/>
        <v>216000</v>
      </c>
      <c r="Q84">
        <f t="shared" si="38"/>
        <v>208000</v>
      </c>
      <c r="R84">
        <f t="shared" si="38"/>
        <v>200000</v>
      </c>
      <c r="S84">
        <f t="shared" si="38"/>
        <v>200000</v>
      </c>
      <c r="T84">
        <f t="shared" si="38"/>
        <v>200000</v>
      </c>
      <c r="U84">
        <f t="shared" si="38"/>
        <v>250000</v>
      </c>
      <c r="V84">
        <f t="shared" si="38"/>
        <v>266000</v>
      </c>
      <c r="W84">
        <f t="shared" si="38"/>
        <v>266000</v>
      </c>
      <c r="X84">
        <f t="shared" si="38"/>
        <v>266000</v>
      </c>
      <c r="Y84">
        <f t="shared" si="38"/>
        <v>276000</v>
      </c>
      <c r="Z84">
        <f t="shared" si="38"/>
        <v>303000</v>
      </c>
      <c r="AA84">
        <f t="shared" si="38"/>
        <v>310000</v>
      </c>
      <c r="AB84">
        <f t="shared" si="38"/>
        <v>310000</v>
      </c>
      <c r="AC84">
        <f t="shared" si="38"/>
        <v>340000</v>
      </c>
      <c r="AD84">
        <f t="shared" si="38"/>
        <v>364000</v>
      </c>
      <c r="AE84">
        <f t="shared" si="38"/>
        <v>364000</v>
      </c>
      <c r="AF84">
        <f t="shared" si="38"/>
        <v>384000</v>
      </c>
      <c r="AG84">
        <f t="shared" si="38"/>
        <v>384000</v>
      </c>
      <c r="AH84">
        <f t="shared" si="38"/>
        <v>384000</v>
      </c>
      <c r="AI84">
        <f t="shared" si="38"/>
        <v>384000</v>
      </c>
    </row>
    <row r="85" spans="2:35">
      <c r="B85" t="s">
        <v>476</v>
      </c>
      <c r="C85">
        <f>SUM(C65:C84)</f>
        <v>181204.18248103536</v>
      </c>
      <c r="D85">
        <f>SUM(D65:D84)</f>
        <v>190066.04267188429</v>
      </c>
      <c r="E85">
        <f t="shared" ref="E85:AI85" si="39">SUM(E65:E84)</f>
        <v>192066.04267188429</v>
      </c>
      <c r="F85">
        <f t="shared" si="39"/>
        <v>215358.83295815755</v>
      </c>
      <c r="G85">
        <f t="shared" si="39"/>
        <v>248651.62324443087</v>
      </c>
      <c r="H85">
        <f t="shared" si="39"/>
        <v>307237.20381697756</v>
      </c>
      <c r="I85">
        <f t="shared" si="39"/>
        <v>338960.9241986752</v>
      </c>
      <c r="J85">
        <f t="shared" si="39"/>
        <v>383115.57467579748</v>
      </c>
      <c r="K85">
        <f t="shared" si="39"/>
        <v>439270.22515291965</v>
      </c>
      <c r="L85">
        <f t="shared" si="39"/>
        <v>481855.80572546634</v>
      </c>
      <c r="M85">
        <f t="shared" si="39"/>
        <v>481855.80572546634</v>
      </c>
      <c r="N85">
        <f t="shared" si="39"/>
        <v>481855.80572546634</v>
      </c>
      <c r="O85">
        <f t="shared" si="39"/>
        <v>481855.80572546634</v>
      </c>
      <c r="P85">
        <f t="shared" si="39"/>
        <v>481855.80572546634</v>
      </c>
      <c r="Q85">
        <f t="shared" si="39"/>
        <v>473855.80572546634</v>
      </c>
      <c r="R85">
        <f t="shared" si="39"/>
        <v>465855.80572546634</v>
      </c>
      <c r="S85">
        <f t="shared" si="39"/>
        <v>554474.40763395512</v>
      </c>
      <c r="T85">
        <f t="shared" si="39"/>
        <v>554474.40763395512</v>
      </c>
      <c r="U85">
        <f t="shared" si="39"/>
        <v>693093.00954244379</v>
      </c>
      <c r="V85">
        <f t="shared" si="39"/>
        <v>709093.00954244379</v>
      </c>
      <c r="W85">
        <f t="shared" si="39"/>
        <v>709093.00954244379</v>
      </c>
      <c r="X85">
        <f t="shared" si="39"/>
        <v>709093.00954244379</v>
      </c>
      <c r="Y85">
        <f t="shared" si="39"/>
        <v>807711.61145093269</v>
      </c>
      <c r="Z85">
        <f t="shared" si="39"/>
        <v>861297.19202347915</v>
      </c>
      <c r="AA85">
        <f t="shared" si="39"/>
        <v>930330.213359421</v>
      </c>
      <c r="AB85">
        <f t="shared" si="39"/>
        <v>930330.213359421</v>
      </c>
      <c r="AC85">
        <f t="shared" si="39"/>
        <v>1226186.0190848876</v>
      </c>
      <c r="AD85">
        <f t="shared" si="39"/>
        <v>1250186.0190848876</v>
      </c>
      <c r="AE85">
        <f t="shared" si="39"/>
        <v>1250186.0190848876</v>
      </c>
      <c r="AF85">
        <f t="shared" si="39"/>
        <v>1447423.2229018654</v>
      </c>
      <c r="AG85">
        <f t="shared" si="39"/>
        <v>1447423.2229018654</v>
      </c>
      <c r="AH85">
        <f t="shared" si="39"/>
        <v>1447423.2229018654</v>
      </c>
      <c r="AI85">
        <f t="shared" si="39"/>
        <v>1447423.2229018654</v>
      </c>
    </row>
    <row r="89" spans="2:35">
      <c r="C89" s="88" t="s">
        <v>474</v>
      </c>
    </row>
    <row r="90" spans="2:35">
      <c r="C90" s="88" t="s">
        <v>475</v>
      </c>
    </row>
  </sheetData>
  <hyperlinks>
    <hyperlink ref="C89" r:id="rId1" xr:uid="{99293CA9-D746-AB42-A00D-CDDD975EAE1B}"/>
    <hyperlink ref="C90" r:id="rId2" xr:uid="{9A030BA9-A161-DB43-8CB4-9D148FBDF01A}"/>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2"/>
  <sheetViews>
    <sheetView zoomScale="120" zoomScaleNormal="120" workbookViewId="0">
      <selection activeCell="U5" sqref="U5"/>
    </sheetView>
  </sheetViews>
  <sheetFormatPr baseColWidth="10" defaultColWidth="8.83203125" defaultRowHeight="15"/>
  <cols>
    <col min="20" max="20" width="9.83203125" customWidth="1"/>
    <col min="30" max="30" width="11.1640625" customWidth="1"/>
  </cols>
  <sheetData>
    <row r="1" spans="1:28">
      <c r="A1" t="s">
        <v>0</v>
      </c>
      <c r="B1" t="s">
        <v>93</v>
      </c>
      <c r="C1" t="s">
        <v>3</v>
      </c>
      <c r="D1" t="s">
        <v>2</v>
      </c>
      <c r="E1" t="s">
        <v>1</v>
      </c>
      <c r="F1" t="s">
        <v>77</v>
      </c>
      <c r="G1" t="s">
        <v>4</v>
      </c>
      <c r="H1" t="s">
        <v>7</v>
      </c>
      <c r="I1" t="s">
        <v>86</v>
      </c>
      <c r="J1" t="s">
        <v>87</v>
      </c>
      <c r="K1" t="s">
        <v>374</v>
      </c>
      <c r="L1" t="s">
        <v>435</v>
      </c>
      <c r="M1" t="s">
        <v>436</v>
      </c>
      <c r="N1" t="s">
        <v>437</v>
      </c>
      <c r="O1" t="s">
        <v>20</v>
      </c>
      <c r="P1" t="s">
        <v>21</v>
      </c>
      <c r="Q1" t="s">
        <v>24</v>
      </c>
      <c r="R1" t="s">
        <v>25</v>
      </c>
      <c r="S1" t="s">
        <v>26</v>
      </c>
      <c r="T1" t="s">
        <v>447</v>
      </c>
      <c r="V1" t="s">
        <v>93</v>
      </c>
      <c r="Z1" t="s">
        <v>162</v>
      </c>
      <c r="AA1" t="s">
        <v>163</v>
      </c>
      <c r="AB1" t="s">
        <v>213</v>
      </c>
    </row>
    <row r="2" spans="1:28">
      <c r="A2">
        <v>1971</v>
      </c>
      <c r="C2">
        <v>79.8</v>
      </c>
      <c r="D2">
        <v>19.7</v>
      </c>
      <c r="E2">
        <v>3459</v>
      </c>
      <c r="G2">
        <v>42.8</v>
      </c>
      <c r="H2">
        <v>84.7</v>
      </c>
      <c r="L2">
        <v>248612</v>
      </c>
      <c r="M2">
        <v>61457</v>
      </c>
      <c r="O2">
        <v>27.8</v>
      </c>
      <c r="P2">
        <v>22.9</v>
      </c>
      <c r="Q2">
        <v>602</v>
      </c>
      <c r="R2">
        <v>76</v>
      </c>
      <c r="S2">
        <v>678</v>
      </c>
      <c r="V2">
        <v>72.013999999999996</v>
      </c>
      <c r="Z2">
        <v>248612</v>
      </c>
      <c r="AA2">
        <v>61457</v>
      </c>
    </row>
    <row r="3" spans="1:28">
      <c r="A3">
        <v>1972</v>
      </c>
      <c r="C3">
        <v>80.3</v>
      </c>
      <c r="D3">
        <v>19.5</v>
      </c>
      <c r="E3">
        <v>3315</v>
      </c>
      <c r="L3">
        <v>274995</v>
      </c>
      <c r="M3">
        <v>66688</v>
      </c>
      <c r="O3">
        <v>27.5</v>
      </c>
      <c r="P3">
        <v>23</v>
      </c>
      <c r="Q3">
        <v>576</v>
      </c>
      <c r="R3">
        <v>78</v>
      </c>
      <c r="S3">
        <v>653</v>
      </c>
      <c r="V3">
        <v>70.408000000000001</v>
      </c>
      <c r="Z3">
        <v>274995</v>
      </c>
      <c r="AA3">
        <v>66688</v>
      </c>
    </row>
    <row r="4" spans="1:28">
      <c r="A4">
        <v>1973</v>
      </c>
      <c r="C4">
        <v>82.3</v>
      </c>
      <c r="D4">
        <v>19.399999999999999</v>
      </c>
      <c r="E4">
        <v>3177</v>
      </c>
      <c r="L4">
        <v>308764</v>
      </c>
      <c r="M4">
        <v>72794</v>
      </c>
      <c r="O4">
        <v>27.3</v>
      </c>
      <c r="P4">
        <v>23.1</v>
      </c>
      <c r="Q4">
        <v>549</v>
      </c>
      <c r="R4">
        <v>80</v>
      </c>
      <c r="S4">
        <v>629</v>
      </c>
      <c r="T4">
        <v>450</v>
      </c>
      <c r="V4">
        <v>76.275999999999996</v>
      </c>
      <c r="Z4">
        <v>308764</v>
      </c>
      <c r="AA4">
        <v>72794</v>
      </c>
    </row>
    <row r="5" spans="1:28">
      <c r="A5">
        <v>1974</v>
      </c>
      <c r="C5">
        <v>83.6</v>
      </c>
      <c r="D5">
        <v>19.100000000000001</v>
      </c>
      <c r="E5">
        <v>2967</v>
      </c>
      <c r="L5">
        <v>316221</v>
      </c>
      <c r="M5">
        <v>72233</v>
      </c>
      <c r="O5">
        <v>27.1</v>
      </c>
      <c r="P5">
        <v>23.1</v>
      </c>
      <c r="Q5">
        <v>523</v>
      </c>
      <c r="R5">
        <v>83</v>
      </c>
      <c r="S5">
        <v>606</v>
      </c>
      <c r="T5">
        <v>450</v>
      </c>
      <c r="V5">
        <v>71.34</v>
      </c>
      <c r="Z5">
        <v>316221</v>
      </c>
      <c r="AA5">
        <v>72233</v>
      </c>
    </row>
    <row r="6" spans="1:28">
      <c r="A6">
        <v>1975</v>
      </c>
      <c r="C6">
        <v>79.8</v>
      </c>
      <c r="D6">
        <v>17.899999999999999</v>
      </c>
      <c r="E6">
        <v>2666</v>
      </c>
      <c r="F6">
        <v>13.2</v>
      </c>
      <c r="L6">
        <v>317777</v>
      </c>
      <c r="M6">
        <v>71225</v>
      </c>
      <c r="N6">
        <v>12.7</v>
      </c>
      <c r="O6">
        <v>27.1</v>
      </c>
      <c r="P6">
        <v>23.3</v>
      </c>
      <c r="Q6">
        <v>497</v>
      </c>
      <c r="R6">
        <v>84</v>
      </c>
      <c r="S6">
        <v>581</v>
      </c>
      <c r="T6">
        <v>600</v>
      </c>
      <c r="V6">
        <v>70.572000000000003</v>
      </c>
      <c r="Z6">
        <v>317777</v>
      </c>
      <c r="AA6">
        <v>71225</v>
      </c>
      <c r="AB6">
        <v>12.7</v>
      </c>
    </row>
    <row r="7" spans="1:28">
      <c r="A7">
        <v>1976</v>
      </c>
      <c r="C7">
        <v>78.5</v>
      </c>
      <c r="D7">
        <v>17.399999999999999</v>
      </c>
      <c r="E7">
        <v>2480</v>
      </c>
      <c r="F7">
        <v>13.8</v>
      </c>
      <c r="G7">
        <v>45</v>
      </c>
      <c r="H7">
        <v>80.7</v>
      </c>
      <c r="L7">
        <v>369143</v>
      </c>
      <c r="M7">
        <v>81705</v>
      </c>
      <c r="N7">
        <v>13.1</v>
      </c>
      <c r="O7">
        <v>26.8</v>
      </c>
      <c r="P7">
        <v>23.4</v>
      </c>
      <c r="Q7">
        <v>470</v>
      </c>
      <c r="R7">
        <v>84</v>
      </c>
      <c r="S7">
        <v>554</v>
      </c>
      <c r="T7">
        <v>600</v>
      </c>
      <c r="V7">
        <v>73.245000000000005</v>
      </c>
      <c r="Z7">
        <v>369143</v>
      </c>
      <c r="AA7">
        <v>81705</v>
      </c>
      <c r="AB7">
        <v>13.1</v>
      </c>
    </row>
    <row r="8" spans="1:28">
      <c r="A8">
        <v>1977</v>
      </c>
      <c r="C8">
        <v>80</v>
      </c>
      <c r="D8">
        <v>17.5</v>
      </c>
      <c r="E8">
        <v>2376</v>
      </c>
      <c r="F8">
        <v>14.8</v>
      </c>
      <c r="G8">
        <v>43.9</v>
      </c>
      <c r="H8">
        <v>79.7</v>
      </c>
      <c r="L8">
        <v>412428</v>
      </c>
      <c r="M8">
        <v>89977</v>
      </c>
      <c r="N8">
        <v>13.9</v>
      </c>
      <c r="O8">
        <v>26.8</v>
      </c>
      <c r="P8">
        <v>23.4</v>
      </c>
      <c r="Q8">
        <v>444</v>
      </c>
      <c r="R8">
        <v>87</v>
      </c>
      <c r="S8">
        <v>531</v>
      </c>
      <c r="T8">
        <v>600</v>
      </c>
      <c r="V8">
        <v>77.787000000000006</v>
      </c>
      <c r="Z8">
        <v>412428</v>
      </c>
      <c r="AA8">
        <v>89977</v>
      </c>
      <c r="AB8">
        <v>13.9</v>
      </c>
    </row>
    <row r="9" spans="1:28">
      <c r="A9">
        <v>1978</v>
      </c>
      <c r="C9">
        <v>81</v>
      </c>
      <c r="D9">
        <v>17.3</v>
      </c>
      <c r="E9">
        <v>2272</v>
      </c>
      <c r="F9">
        <v>15.5</v>
      </c>
      <c r="G9">
        <v>44.9</v>
      </c>
      <c r="H9">
        <v>79.5</v>
      </c>
      <c r="L9">
        <v>446498</v>
      </c>
      <c r="M9">
        <v>95661</v>
      </c>
      <c r="N9">
        <v>14.7</v>
      </c>
      <c r="O9">
        <v>27.1</v>
      </c>
      <c r="P9">
        <v>23.6</v>
      </c>
      <c r="Q9">
        <v>421</v>
      </c>
      <c r="R9">
        <v>91</v>
      </c>
      <c r="S9">
        <v>512</v>
      </c>
      <c r="T9">
        <v>750</v>
      </c>
      <c r="V9">
        <v>79.293000000000006</v>
      </c>
      <c r="Z9">
        <v>446498</v>
      </c>
      <c r="AA9">
        <v>95661</v>
      </c>
      <c r="AB9">
        <v>14.7</v>
      </c>
    </row>
    <row r="10" spans="1:28">
      <c r="A10">
        <v>1979</v>
      </c>
      <c r="C10">
        <v>82</v>
      </c>
      <c r="D10">
        <v>16.8</v>
      </c>
      <c r="E10">
        <v>2120</v>
      </c>
      <c r="F10">
        <v>16.899999999999999</v>
      </c>
      <c r="G10">
        <v>43.8</v>
      </c>
      <c r="H10">
        <v>79.400000000000006</v>
      </c>
      <c r="L10">
        <v>498098</v>
      </c>
      <c r="M10">
        <v>101040</v>
      </c>
      <c r="N10">
        <v>16.399999999999999</v>
      </c>
      <c r="O10">
        <v>27.2</v>
      </c>
      <c r="P10">
        <v>23.7</v>
      </c>
      <c r="Q10">
        <v>395</v>
      </c>
      <c r="R10">
        <v>93</v>
      </c>
      <c r="S10">
        <v>488</v>
      </c>
      <c r="T10">
        <v>950</v>
      </c>
      <c r="V10">
        <v>80.912999999999997</v>
      </c>
      <c r="Z10">
        <v>498098</v>
      </c>
      <c r="AA10">
        <v>101040</v>
      </c>
      <c r="AB10">
        <v>16.399999999999999</v>
      </c>
    </row>
    <row r="11" spans="1:28">
      <c r="A11">
        <v>1980</v>
      </c>
      <c r="C11">
        <v>85.3</v>
      </c>
      <c r="D11">
        <v>17</v>
      </c>
      <c r="E11">
        <v>2047</v>
      </c>
      <c r="F11">
        <v>18.100000000000001</v>
      </c>
      <c r="G11">
        <v>45.3</v>
      </c>
      <c r="H11">
        <v>80.2</v>
      </c>
      <c r="L11">
        <v>548447</v>
      </c>
      <c r="M11">
        <v>108322</v>
      </c>
      <c r="N11">
        <v>18.899999999999999</v>
      </c>
      <c r="O11">
        <v>27.1</v>
      </c>
      <c r="P11">
        <v>23.7</v>
      </c>
      <c r="Q11">
        <v>374</v>
      </c>
      <c r="R11">
        <v>95</v>
      </c>
      <c r="S11">
        <v>469</v>
      </c>
      <c r="T11">
        <v>1050</v>
      </c>
      <c r="V11">
        <v>75.662000000000006</v>
      </c>
      <c r="Z11">
        <v>548447</v>
      </c>
      <c r="AA11">
        <v>108322</v>
      </c>
      <c r="AB11">
        <v>18.899999999999999</v>
      </c>
    </row>
    <row r="12" spans="1:28">
      <c r="A12">
        <v>1981</v>
      </c>
      <c r="C12">
        <v>86.8</v>
      </c>
      <c r="D12">
        <v>16.8</v>
      </c>
      <c r="E12">
        <v>1933</v>
      </c>
      <c r="F12">
        <v>20.3</v>
      </c>
      <c r="G12">
        <v>49</v>
      </c>
      <c r="H12">
        <v>82.5</v>
      </c>
      <c r="L12">
        <v>599238</v>
      </c>
      <c r="M12">
        <v>115607</v>
      </c>
      <c r="N12">
        <v>21.6</v>
      </c>
      <c r="O12">
        <v>27</v>
      </c>
      <c r="P12">
        <v>23.9</v>
      </c>
      <c r="Q12">
        <v>358</v>
      </c>
      <c r="R12">
        <v>97</v>
      </c>
      <c r="S12">
        <v>455</v>
      </c>
      <c r="T12">
        <v>1200</v>
      </c>
      <c r="V12">
        <v>69.784999999999997</v>
      </c>
      <c r="Z12">
        <v>599238</v>
      </c>
      <c r="AA12">
        <v>115607</v>
      </c>
      <c r="AB12">
        <v>21.6</v>
      </c>
    </row>
    <row r="13" spans="1:28">
      <c r="A13">
        <v>1982</v>
      </c>
      <c r="C13">
        <v>86.1</v>
      </c>
      <c r="D13">
        <v>16.399999999999999</v>
      </c>
      <c r="E13">
        <v>1860</v>
      </c>
      <c r="F13">
        <v>22.3</v>
      </c>
      <c r="G13">
        <v>47.5</v>
      </c>
      <c r="H13">
        <v>81.3</v>
      </c>
      <c r="L13">
        <v>616914</v>
      </c>
      <c r="M13">
        <v>117184</v>
      </c>
      <c r="N13">
        <v>23.9</v>
      </c>
      <c r="O13">
        <v>27.2</v>
      </c>
      <c r="P13">
        <v>24.2</v>
      </c>
      <c r="Q13">
        <v>353</v>
      </c>
      <c r="R13">
        <v>99</v>
      </c>
      <c r="S13">
        <v>452</v>
      </c>
      <c r="T13">
        <v>1350</v>
      </c>
      <c r="V13">
        <v>65.08</v>
      </c>
      <c r="Z13">
        <v>616914</v>
      </c>
      <c r="AA13">
        <v>117184</v>
      </c>
      <c r="AB13">
        <v>23.9</v>
      </c>
    </row>
    <row r="14" spans="1:28">
      <c r="A14">
        <v>1983</v>
      </c>
      <c r="C14">
        <v>83.3</v>
      </c>
      <c r="D14">
        <v>15.6</v>
      </c>
      <c r="E14">
        <v>1722</v>
      </c>
      <c r="F14">
        <v>24.2</v>
      </c>
      <c r="G14">
        <v>47.4</v>
      </c>
      <c r="H14">
        <v>80.900000000000006</v>
      </c>
      <c r="L14">
        <v>653787</v>
      </c>
      <c r="M14">
        <v>122315</v>
      </c>
      <c r="N14">
        <v>26.2</v>
      </c>
      <c r="O14">
        <v>27.4</v>
      </c>
      <c r="P14">
        <v>24.4</v>
      </c>
      <c r="Q14">
        <v>349</v>
      </c>
      <c r="R14">
        <v>102</v>
      </c>
      <c r="S14">
        <v>450</v>
      </c>
      <c r="T14">
        <v>1650</v>
      </c>
      <c r="V14">
        <v>59.085999999999999</v>
      </c>
      <c r="Z14">
        <v>653787</v>
      </c>
      <c r="AA14">
        <v>122315</v>
      </c>
      <c r="AB14">
        <v>26.2</v>
      </c>
    </row>
    <row r="15" spans="1:28">
      <c r="A15">
        <v>1984</v>
      </c>
      <c r="C15">
        <v>77.3</v>
      </c>
      <c r="D15">
        <v>14.4</v>
      </c>
      <c r="E15">
        <v>1559</v>
      </c>
      <c r="F15">
        <v>25.8</v>
      </c>
      <c r="G15">
        <v>49.1</v>
      </c>
      <c r="H15">
        <v>81.3</v>
      </c>
      <c r="L15">
        <v>718994</v>
      </c>
      <c r="M15">
        <v>133199</v>
      </c>
      <c r="N15">
        <v>28.4</v>
      </c>
      <c r="O15">
        <v>27.5</v>
      </c>
      <c r="P15">
        <v>24.7</v>
      </c>
      <c r="Q15">
        <v>344</v>
      </c>
      <c r="R15">
        <v>105</v>
      </c>
      <c r="S15">
        <v>449</v>
      </c>
      <c r="T15">
        <v>1650</v>
      </c>
      <c r="V15">
        <v>58.460999999999999</v>
      </c>
      <c r="Z15">
        <v>718994</v>
      </c>
      <c r="AA15">
        <v>133199</v>
      </c>
      <c r="AB15">
        <v>28.4</v>
      </c>
    </row>
    <row r="16" spans="1:28">
      <c r="A16">
        <v>1985</v>
      </c>
      <c r="C16">
        <v>76.099999999999994</v>
      </c>
      <c r="D16">
        <v>14</v>
      </c>
      <c r="E16">
        <v>1491</v>
      </c>
      <c r="F16">
        <v>27.5</v>
      </c>
      <c r="G16">
        <v>48.5</v>
      </c>
      <c r="H16">
        <v>80.400000000000006</v>
      </c>
      <c r="I16">
        <v>2000</v>
      </c>
      <c r="J16">
        <v>3000</v>
      </c>
      <c r="K16" t="s">
        <v>434</v>
      </c>
      <c r="L16">
        <v>724438</v>
      </c>
      <c r="M16">
        <v>132773</v>
      </c>
      <c r="N16">
        <v>29.3</v>
      </c>
      <c r="O16">
        <v>27.6</v>
      </c>
      <c r="P16">
        <v>24.9</v>
      </c>
      <c r="Q16">
        <v>338</v>
      </c>
      <c r="R16">
        <v>108</v>
      </c>
      <c r="S16">
        <v>446</v>
      </c>
      <c r="T16">
        <v>1800</v>
      </c>
      <c r="V16">
        <v>62.307000000000002</v>
      </c>
      <c r="Z16">
        <v>724438</v>
      </c>
      <c r="AA16">
        <v>132773</v>
      </c>
      <c r="AB16">
        <v>29.3</v>
      </c>
    </row>
    <row r="17" spans="1:30">
      <c r="A17">
        <v>1986</v>
      </c>
      <c r="B17">
        <v>72014</v>
      </c>
      <c r="C17">
        <v>71.599999999999994</v>
      </c>
      <c r="D17">
        <v>13</v>
      </c>
      <c r="E17">
        <v>1367</v>
      </c>
      <c r="F17">
        <v>28.6</v>
      </c>
      <c r="G17">
        <v>48.9</v>
      </c>
      <c r="H17">
        <v>80.5</v>
      </c>
      <c r="I17">
        <v>2000</v>
      </c>
      <c r="J17">
        <v>3000</v>
      </c>
      <c r="K17">
        <v>5300</v>
      </c>
      <c r="L17">
        <v>804533</v>
      </c>
      <c r="M17">
        <v>145627</v>
      </c>
      <c r="N17">
        <v>30.1</v>
      </c>
      <c r="O17">
        <v>28</v>
      </c>
      <c r="P17">
        <v>25.3</v>
      </c>
      <c r="Q17">
        <v>332</v>
      </c>
      <c r="R17">
        <v>111</v>
      </c>
      <c r="S17">
        <v>443</v>
      </c>
      <c r="T17">
        <v>1900</v>
      </c>
      <c r="V17">
        <v>56.029000000000003</v>
      </c>
      <c r="Z17">
        <v>804533</v>
      </c>
      <c r="AA17">
        <v>145627</v>
      </c>
      <c r="AB17">
        <v>30.1</v>
      </c>
    </row>
    <row r="18" spans="1:30">
      <c r="A18">
        <v>1987</v>
      </c>
      <c r="B18">
        <v>70408</v>
      </c>
      <c r="C18">
        <v>70</v>
      </c>
      <c r="D18">
        <v>12.6</v>
      </c>
      <c r="E18">
        <v>1311</v>
      </c>
      <c r="F18">
        <v>29.9</v>
      </c>
      <c r="G18">
        <v>48.7</v>
      </c>
      <c r="H18">
        <v>80.3</v>
      </c>
      <c r="I18">
        <v>2400</v>
      </c>
      <c r="J18">
        <v>3500</v>
      </c>
      <c r="K18">
        <v>6000</v>
      </c>
      <c r="L18">
        <v>912328</v>
      </c>
      <c r="M18">
        <v>163485</v>
      </c>
      <c r="N18">
        <v>31.8</v>
      </c>
      <c r="O18">
        <v>28.3</v>
      </c>
      <c r="P18">
        <v>25.6</v>
      </c>
      <c r="Q18">
        <v>325</v>
      </c>
      <c r="R18">
        <v>114</v>
      </c>
      <c r="S18">
        <v>438</v>
      </c>
      <c r="T18">
        <v>2300</v>
      </c>
      <c r="V18">
        <v>56.715000000000003</v>
      </c>
      <c r="Z18">
        <v>912328</v>
      </c>
      <c r="AA18">
        <v>163485</v>
      </c>
      <c r="AB18">
        <v>31.8</v>
      </c>
    </row>
    <row r="19" spans="1:30">
      <c r="A19">
        <v>1988</v>
      </c>
      <c r="B19">
        <v>76276</v>
      </c>
      <c r="C19">
        <v>75.400000000000006</v>
      </c>
      <c r="D19">
        <v>13.4</v>
      </c>
      <c r="E19">
        <v>1400</v>
      </c>
      <c r="F19">
        <v>31</v>
      </c>
      <c r="G19">
        <v>48.4</v>
      </c>
      <c r="H19">
        <v>80.099999999999994</v>
      </c>
      <c r="I19">
        <v>2800</v>
      </c>
      <c r="J19">
        <v>4000</v>
      </c>
      <c r="K19">
        <v>6800</v>
      </c>
      <c r="L19">
        <v>989982</v>
      </c>
      <c r="M19">
        <v>175915</v>
      </c>
      <c r="N19">
        <v>34.200000000000003</v>
      </c>
      <c r="O19">
        <v>28.6</v>
      </c>
      <c r="P19">
        <v>25.8</v>
      </c>
      <c r="Q19">
        <v>317</v>
      </c>
      <c r="R19">
        <v>116</v>
      </c>
      <c r="S19">
        <v>433</v>
      </c>
      <c r="T19">
        <v>2500</v>
      </c>
      <c r="V19">
        <v>57.093000000000004</v>
      </c>
      <c r="Z19">
        <v>989982</v>
      </c>
      <c r="AA19">
        <v>175915</v>
      </c>
      <c r="AB19">
        <v>34.200000000000003</v>
      </c>
    </row>
    <row r="20" spans="1:30">
      <c r="A20">
        <v>1989</v>
      </c>
      <c r="B20">
        <v>71340</v>
      </c>
      <c r="C20">
        <v>69.599999999999994</v>
      </c>
      <c r="D20">
        <v>12.3</v>
      </c>
      <c r="E20">
        <v>1296</v>
      </c>
      <c r="F20">
        <v>33.1</v>
      </c>
      <c r="G20">
        <v>47.3</v>
      </c>
      <c r="H20">
        <v>79.5</v>
      </c>
      <c r="I20">
        <v>3500</v>
      </c>
      <c r="J20">
        <v>5000</v>
      </c>
      <c r="K20">
        <v>8000</v>
      </c>
      <c r="L20">
        <v>1012524</v>
      </c>
      <c r="M20">
        <v>178067</v>
      </c>
      <c r="N20">
        <v>37.6</v>
      </c>
      <c r="O20">
        <v>28.7</v>
      </c>
      <c r="P20">
        <v>26.1</v>
      </c>
      <c r="Q20">
        <v>311</v>
      </c>
      <c r="R20">
        <v>119</v>
      </c>
      <c r="S20">
        <v>430</v>
      </c>
      <c r="T20">
        <v>2800</v>
      </c>
      <c r="V20">
        <v>63.005000000000003</v>
      </c>
      <c r="Z20">
        <v>1012524</v>
      </c>
      <c r="AA20">
        <v>178067</v>
      </c>
      <c r="AB20">
        <v>37.6</v>
      </c>
    </row>
    <row r="21" spans="1:30">
      <c r="A21">
        <v>1990</v>
      </c>
      <c r="B21">
        <v>70572</v>
      </c>
      <c r="C21">
        <v>67.7</v>
      </c>
      <c r="D21">
        <v>12</v>
      </c>
      <c r="E21">
        <v>1272</v>
      </c>
      <c r="F21">
        <v>35.799999999999997</v>
      </c>
      <c r="G21">
        <v>46.8</v>
      </c>
      <c r="H21">
        <v>79.099999999999994</v>
      </c>
      <c r="I21">
        <v>4000</v>
      </c>
      <c r="J21">
        <v>5500</v>
      </c>
      <c r="K21">
        <v>9400</v>
      </c>
      <c r="L21">
        <v>1051309</v>
      </c>
      <c r="M21">
        <v>184295</v>
      </c>
      <c r="N21">
        <v>41.3</v>
      </c>
      <c r="O21">
        <v>28.9</v>
      </c>
      <c r="P21">
        <v>26.3</v>
      </c>
      <c r="Q21">
        <v>306</v>
      </c>
      <c r="R21">
        <v>122</v>
      </c>
      <c r="S21">
        <v>427</v>
      </c>
      <c r="T21">
        <v>3000</v>
      </c>
      <c r="V21">
        <v>76.635999999999996</v>
      </c>
      <c r="Z21">
        <v>1051309</v>
      </c>
      <c r="AA21">
        <v>184295</v>
      </c>
      <c r="AB21">
        <v>41.3</v>
      </c>
    </row>
    <row r="22" spans="1:30">
      <c r="A22">
        <v>1991</v>
      </c>
      <c r="B22">
        <v>73245</v>
      </c>
      <c r="C22">
        <v>68.3</v>
      </c>
      <c r="D22">
        <v>12</v>
      </c>
      <c r="E22">
        <v>1281</v>
      </c>
      <c r="F22">
        <v>40.700000000000003</v>
      </c>
      <c r="G22">
        <v>47.9</v>
      </c>
      <c r="H22">
        <v>78.900000000000006</v>
      </c>
      <c r="I22">
        <v>4500</v>
      </c>
      <c r="J22">
        <v>6000</v>
      </c>
      <c r="K22">
        <v>10400</v>
      </c>
      <c r="L22">
        <v>1111255</v>
      </c>
      <c r="M22">
        <v>193195</v>
      </c>
      <c r="N22">
        <v>46.1</v>
      </c>
      <c r="O22">
        <v>29.1</v>
      </c>
      <c r="P22">
        <v>26.2</v>
      </c>
      <c r="Q22">
        <v>295</v>
      </c>
      <c r="R22">
        <v>125</v>
      </c>
      <c r="S22">
        <v>420</v>
      </c>
      <c r="T22">
        <v>3200</v>
      </c>
      <c r="V22">
        <v>91.757999999999996</v>
      </c>
      <c r="Z22">
        <v>1111255</v>
      </c>
      <c r="AA22">
        <v>193195</v>
      </c>
      <c r="AB22">
        <v>46.1</v>
      </c>
    </row>
    <row r="23" spans="1:30">
      <c r="A23">
        <v>1992</v>
      </c>
      <c r="B23">
        <v>77787</v>
      </c>
      <c r="C23">
        <v>70.900000000000006</v>
      </c>
      <c r="D23">
        <v>12.3</v>
      </c>
      <c r="E23">
        <v>1347</v>
      </c>
      <c r="F23">
        <v>46</v>
      </c>
      <c r="G23">
        <v>46.3</v>
      </c>
      <c r="H23">
        <v>78.099999999999994</v>
      </c>
      <c r="I23">
        <v>5300</v>
      </c>
      <c r="J23">
        <v>7000</v>
      </c>
      <c r="K23">
        <v>11500</v>
      </c>
      <c r="L23">
        <v>1180541</v>
      </c>
      <c r="M23">
        <v>203524</v>
      </c>
      <c r="N23">
        <v>50.4</v>
      </c>
      <c r="O23">
        <v>29.4</v>
      </c>
      <c r="P23">
        <v>26.3</v>
      </c>
      <c r="Q23">
        <v>290</v>
      </c>
      <c r="R23">
        <v>129</v>
      </c>
      <c r="S23">
        <v>419</v>
      </c>
      <c r="T23">
        <v>3200</v>
      </c>
      <c r="V23">
        <v>98.448999999999998</v>
      </c>
      <c r="Z23">
        <v>1180541</v>
      </c>
      <c r="AA23">
        <v>203524</v>
      </c>
      <c r="AB23">
        <v>50.4</v>
      </c>
    </row>
    <row r="24" spans="1:30">
      <c r="A24">
        <v>1993</v>
      </c>
      <c r="B24">
        <v>79293</v>
      </c>
      <c r="C24">
        <v>70.5</v>
      </c>
      <c r="D24">
        <v>12</v>
      </c>
      <c r="E24">
        <v>1342</v>
      </c>
      <c r="F24">
        <v>51.7</v>
      </c>
      <c r="G24">
        <v>46.4</v>
      </c>
      <c r="H24">
        <v>78.2</v>
      </c>
      <c r="I24">
        <v>6000</v>
      </c>
      <c r="J24">
        <v>8000</v>
      </c>
      <c r="K24">
        <v>13000</v>
      </c>
      <c r="L24">
        <v>1253748</v>
      </c>
      <c r="M24">
        <v>212464</v>
      </c>
      <c r="N24">
        <v>54.7</v>
      </c>
      <c r="O24">
        <v>29.6</v>
      </c>
      <c r="P24">
        <v>26.5</v>
      </c>
      <c r="Q24">
        <v>284</v>
      </c>
      <c r="R24">
        <v>132</v>
      </c>
      <c r="S24">
        <v>416</v>
      </c>
      <c r="T24">
        <v>3500</v>
      </c>
      <c r="V24">
        <v>112.387</v>
      </c>
      <c r="Z24">
        <v>1253748</v>
      </c>
      <c r="AA24">
        <v>212464</v>
      </c>
      <c r="AB24">
        <v>54.7</v>
      </c>
    </row>
    <row r="25" spans="1:30">
      <c r="A25">
        <v>1994</v>
      </c>
      <c r="B25">
        <v>80913</v>
      </c>
      <c r="C25">
        <v>71.599999999999994</v>
      </c>
      <c r="D25">
        <v>11.9</v>
      </c>
      <c r="E25">
        <v>1355</v>
      </c>
      <c r="F25">
        <v>57.5</v>
      </c>
      <c r="G25">
        <v>46.9</v>
      </c>
      <c r="H25">
        <v>77.2</v>
      </c>
      <c r="I25">
        <v>7000</v>
      </c>
      <c r="J25">
        <v>9000</v>
      </c>
      <c r="K25">
        <v>15000</v>
      </c>
      <c r="L25">
        <v>1329425</v>
      </c>
      <c r="M25">
        <v>220271</v>
      </c>
      <c r="N25">
        <v>59.1</v>
      </c>
      <c r="O25">
        <v>29.6</v>
      </c>
      <c r="P25">
        <v>26.5</v>
      </c>
      <c r="Q25">
        <v>278</v>
      </c>
      <c r="R25">
        <v>135</v>
      </c>
      <c r="S25">
        <v>413</v>
      </c>
      <c r="T25">
        <v>3750</v>
      </c>
      <c r="V25">
        <v>119.348</v>
      </c>
      <c r="Z25">
        <v>1329425</v>
      </c>
      <c r="AA25">
        <v>220271</v>
      </c>
      <c r="AB25">
        <v>59.1</v>
      </c>
    </row>
    <row r="26" spans="1:30">
      <c r="A26">
        <v>1995</v>
      </c>
      <c r="B26">
        <v>75662</v>
      </c>
      <c r="C26">
        <v>68.599999999999994</v>
      </c>
      <c r="D26">
        <v>11.2</v>
      </c>
      <c r="E26">
        <v>1295</v>
      </c>
      <c r="F26">
        <v>64.5</v>
      </c>
      <c r="G26">
        <v>47.6</v>
      </c>
      <c r="H26">
        <v>76.599999999999994</v>
      </c>
      <c r="I26">
        <v>7500</v>
      </c>
      <c r="J26">
        <v>10000</v>
      </c>
      <c r="K26">
        <v>16000</v>
      </c>
      <c r="L26">
        <v>1360983</v>
      </c>
      <c r="M26">
        <v>221079</v>
      </c>
      <c r="N26">
        <v>64.2</v>
      </c>
      <c r="O26">
        <v>30</v>
      </c>
      <c r="P26">
        <v>26.9</v>
      </c>
      <c r="Q26">
        <v>274</v>
      </c>
      <c r="R26">
        <v>138</v>
      </c>
      <c r="S26">
        <v>412</v>
      </c>
      <c r="T26">
        <v>3750</v>
      </c>
      <c r="V26">
        <v>129.232</v>
      </c>
      <c r="Z26">
        <v>1360983</v>
      </c>
      <c r="AA26">
        <v>221079</v>
      </c>
      <c r="AB26">
        <v>64.2</v>
      </c>
    </row>
    <row r="27" spans="1:30">
      <c r="A27">
        <v>1996</v>
      </c>
      <c r="B27">
        <v>69785</v>
      </c>
      <c r="C27">
        <v>63.3</v>
      </c>
      <c r="D27">
        <v>9.9</v>
      </c>
      <c r="E27">
        <v>1191</v>
      </c>
      <c r="F27">
        <v>70.599999999999994</v>
      </c>
      <c r="G27">
        <v>47.8</v>
      </c>
      <c r="H27">
        <v>75.7</v>
      </c>
      <c r="I27">
        <v>8000</v>
      </c>
      <c r="J27">
        <v>10000</v>
      </c>
      <c r="K27">
        <v>17600</v>
      </c>
      <c r="L27">
        <v>1418941</v>
      </c>
      <c r="M27">
        <v>220487</v>
      </c>
      <c r="N27">
        <v>68.099999999999994</v>
      </c>
      <c r="O27">
        <v>30</v>
      </c>
      <c r="P27">
        <v>26.9</v>
      </c>
      <c r="Q27">
        <v>263</v>
      </c>
      <c r="R27">
        <v>143</v>
      </c>
      <c r="S27">
        <v>406</v>
      </c>
      <c r="T27">
        <v>3860</v>
      </c>
      <c r="V27">
        <v>139.43299999999999</v>
      </c>
      <c r="Z27">
        <v>1418941</v>
      </c>
      <c r="AA27">
        <v>220487</v>
      </c>
      <c r="AB27">
        <v>68.099999999999994</v>
      </c>
    </row>
    <row r="28" spans="1:30">
      <c r="A28">
        <v>1997</v>
      </c>
      <c r="B28">
        <v>65080</v>
      </c>
      <c r="C28">
        <v>59.3</v>
      </c>
      <c r="D28">
        <v>9.1</v>
      </c>
      <c r="E28">
        <v>1127</v>
      </c>
      <c r="F28">
        <v>77</v>
      </c>
      <c r="G28">
        <v>47.9</v>
      </c>
      <c r="H28">
        <v>75.099999999999994</v>
      </c>
      <c r="I28">
        <v>8500</v>
      </c>
      <c r="J28">
        <v>11000</v>
      </c>
      <c r="K28">
        <v>19000</v>
      </c>
      <c r="L28">
        <v>1491303</v>
      </c>
      <c r="M28">
        <v>229810</v>
      </c>
      <c r="N28">
        <v>72</v>
      </c>
      <c r="O28">
        <v>29.6</v>
      </c>
      <c r="P28">
        <v>26.8</v>
      </c>
      <c r="Q28">
        <v>254</v>
      </c>
      <c r="R28">
        <v>145</v>
      </c>
      <c r="S28">
        <v>399</v>
      </c>
      <c r="T28">
        <v>3860</v>
      </c>
      <c r="V28">
        <v>124.75700000000001</v>
      </c>
      <c r="Z28">
        <v>1491303</v>
      </c>
      <c r="AA28">
        <v>229810</v>
      </c>
      <c r="AB28">
        <v>72</v>
      </c>
    </row>
    <row r="29" spans="1:30">
      <c r="A29">
        <v>1998</v>
      </c>
      <c r="B29">
        <v>59086</v>
      </c>
      <c r="C29">
        <v>53</v>
      </c>
      <c r="D29">
        <v>8.1</v>
      </c>
      <c r="E29">
        <v>1016</v>
      </c>
      <c r="F29">
        <v>79.400000000000006</v>
      </c>
      <c r="G29">
        <v>48.5</v>
      </c>
      <c r="H29">
        <v>74.599999999999994</v>
      </c>
      <c r="I29">
        <v>9000</v>
      </c>
      <c r="J29">
        <v>12000</v>
      </c>
      <c r="K29">
        <v>18000</v>
      </c>
      <c r="L29">
        <v>1403574</v>
      </c>
      <c r="M29">
        <v>214492</v>
      </c>
      <c r="N29">
        <v>73.8</v>
      </c>
      <c r="O29">
        <v>29.8</v>
      </c>
      <c r="P29">
        <v>26.9</v>
      </c>
      <c r="Q29">
        <v>247</v>
      </c>
      <c r="R29">
        <v>147</v>
      </c>
      <c r="S29">
        <v>394</v>
      </c>
      <c r="T29">
        <v>3860</v>
      </c>
      <c r="V29">
        <v>62.581000000000003</v>
      </c>
      <c r="Z29">
        <v>1403574</v>
      </c>
      <c r="AA29">
        <v>214492</v>
      </c>
      <c r="AB29">
        <v>73.8</v>
      </c>
    </row>
    <row r="30" spans="1:30">
      <c r="A30">
        <v>1999</v>
      </c>
      <c r="B30">
        <v>58461</v>
      </c>
      <c r="C30">
        <v>51.3</v>
      </c>
      <c r="D30">
        <v>7.8</v>
      </c>
      <c r="E30">
        <v>981</v>
      </c>
      <c r="F30">
        <v>75.8</v>
      </c>
      <c r="G30">
        <v>49.2</v>
      </c>
      <c r="H30">
        <v>74</v>
      </c>
      <c r="I30">
        <v>8500</v>
      </c>
      <c r="J30">
        <v>12000</v>
      </c>
      <c r="K30">
        <v>17500</v>
      </c>
      <c r="L30">
        <v>1438758</v>
      </c>
      <c r="M30">
        <v>217779</v>
      </c>
      <c r="N30">
        <v>71.5</v>
      </c>
      <c r="O30">
        <v>29.9</v>
      </c>
      <c r="P30">
        <v>27</v>
      </c>
      <c r="Q30">
        <v>243</v>
      </c>
      <c r="R30">
        <v>150</v>
      </c>
      <c r="S30">
        <v>393</v>
      </c>
      <c r="T30">
        <v>3670</v>
      </c>
      <c r="V30">
        <v>68.328999999999994</v>
      </c>
      <c r="Z30">
        <v>1438758</v>
      </c>
      <c r="AA30">
        <v>217779</v>
      </c>
      <c r="AB30">
        <v>71.5</v>
      </c>
    </row>
    <row r="31" spans="1:30">
      <c r="A31">
        <v>2000</v>
      </c>
      <c r="B31">
        <v>62307</v>
      </c>
      <c r="C31">
        <v>54.1</v>
      </c>
      <c r="D31">
        <v>8.1</v>
      </c>
      <c r="E31">
        <v>1032</v>
      </c>
      <c r="F31">
        <v>71.099999999999994</v>
      </c>
      <c r="G31">
        <v>49.9</v>
      </c>
      <c r="H31">
        <v>73.5</v>
      </c>
      <c r="I31">
        <v>8800</v>
      </c>
      <c r="J31">
        <v>12000</v>
      </c>
      <c r="K31">
        <v>18000</v>
      </c>
      <c r="L31">
        <v>1549017</v>
      </c>
      <c r="M31">
        <v>232411</v>
      </c>
      <c r="N31">
        <v>69.3</v>
      </c>
      <c r="O31">
        <v>30</v>
      </c>
      <c r="P31">
        <v>27.3</v>
      </c>
      <c r="Q31">
        <v>235</v>
      </c>
      <c r="R31">
        <v>152</v>
      </c>
      <c r="S31">
        <v>386</v>
      </c>
      <c r="T31">
        <v>3670</v>
      </c>
      <c r="V31">
        <v>65.444000000000003</v>
      </c>
      <c r="Z31">
        <v>1549017</v>
      </c>
      <c r="AA31">
        <v>232411</v>
      </c>
      <c r="AB31">
        <v>69.3</v>
      </c>
    </row>
    <row r="32" spans="1:30">
      <c r="A32">
        <v>2001</v>
      </c>
      <c r="B32">
        <v>56029</v>
      </c>
      <c r="C32">
        <v>48.2</v>
      </c>
      <c r="D32">
        <v>7.2</v>
      </c>
      <c r="E32">
        <v>931</v>
      </c>
      <c r="F32">
        <v>68.5</v>
      </c>
      <c r="G32">
        <v>50.8</v>
      </c>
      <c r="H32">
        <v>73</v>
      </c>
      <c r="I32">
        <v>8800</v>
      </c>
      <c r="J32">
        <v>12000</v>
      </c>
      <c r="K32">
        <v>18000</v>
      </c>
      <c r="L32">
        <v>1557704</v>
      </c>
      <c r="M32">
        <v>231998</v>
      </c>
      <c r="N32">
        <v>68.2</v>
      </c>
      <c r="O32">
        <v>30.2</v>
      </c>
      <c r="P32">
        <v>27.5</v>
      </c>
      <c r="Q32">
        <v>226</v>
      </c>
      <c r="R32">
        <v>155</v>
      </c>
      <c r="S32">
        <v>381</v>
      </c>
      <c r="T32">
        <v>3670</v>
      </c>
      <c r="V32">
        <v>65.834999999999994</v>
      </c>
      <c r="Z32">
        <v>1557704</v>
      </c>
      <c r="AA32">
        <v>231998</v>
      </c>
      <c r="AB32">
        <v>68.2</v>
      </c>
      <c r="AC32">
        <v>10000</v>
      </c>
      <c r="AD32">
        <v>12000</v>
      </c>
    </row>
    <row r="33" spans="1:32">
      <c r="A33">
        <v>2002</v>
      </c>
      <c r="B33">
        <v>56715</v>
      </c>
      <c r="C33">
        <v>48.2</v>
      </c>
      <c r="D33">
        <v>7.1</v>
      </c>
      <c r="E33">
        <v>941</v>
      </c>
      <c r="F33">
        <v>64.599999999999994</v>
      </c>
      <c r="G33">
        <v>51.9</v>
      </c>
      <c r="H33">
        <v>72.400000000000006</v>
      </c>
      <c r="I33">
        <v>8000</v>
      </c>
      <c r="J33">
        <v>12000</v>
      </c>
      <c r="K33">
        <v>17000</v>
      </c>
      <c r="L33">
        <v>1583510</v>
      </c>
      <c r="M33">
        <v>234799</v>
      </c>
      <c r="N33">
        <v>66</v>
      </c>
      <c r="O33">
        <v>30.5</v>
      </c>
      <c r="P33">
        <v>27.6</v>
      </c>
      <c r="Q33">
        <v>219</v>
      </c>
      <c r="R33">
        <v>159</v>
      </c>
      <c r="S33">
        <v>378</v>
      </c>
      <c r="T33">
        <v>3670</v>
      </c>
      <c r="V33">
        <v>60.881999999999998</v>
      </c>
      <c r="Z33">
        <v>1583510</v>
      </c>
      <c r="AA33">
        <v>234799</v>
      </c>
      <c r="AB33">
        <v>66</v>
      </c>
    </row>
    <row r="34" spans="1:32">
      <c r="A34">
        <v>2003</v>
      </c>
      <c r="B34">
        <v>57093</v>
      </c>
      <c r="C34">
        <v>47</v>
      </c>
      <c r="D34">
        <v>7</v>
      </c>
      <c r="E34">
        <v>901</v>
      </c>
      <c r="F34">
        <v>62.7</v>
      </c>
      <c r="G34">
        <v>51.7</v>
      </c>
      <c r="H34">
        <v>72</v>
      </c>
      <c r="I34">
        <v>8000</v>
      </c>
      <c r="J34">
        <v>11000</v>
      </c>
      <c r="K34">
        <v>16000</v>
      </c>
      <c r="L34">
        <v>1631907</v>
      </c>
      <c r="M34">
        <v>242454</v>
      </c>
      <c r="N34">
        <v>64.599999999999994</v>
      </c>
      <c r="O34">
        <v>30.8</v>
      </c>
      <c r="P34">
        <v>27.8</v>
      </c>
      <c r="Q34">
        <v>212</v>
      </c>
      <c r="R34">
        <v>162</v>
      </c>
      <c r="S34">
        <v>375</v>
      </c>
      <c r="T34">
        <v>3270</v>
      </c>
      <c r="V34">
        <v>57.698999999999998</v>
      </c>
      <c r="Z34">
        <v>1631907</v>
      </c>
      <c r="AA34">
        <v>242454</v>
      </c>
      <c r="AB34">
        <v>64.599999999999994</v>
      </c>
    </row>
    <row r="35" spans="1:32">
      <c r="A35">
        <v>2004</v>
      </c>
      <c r="B35">
        <v>63005</v>
      </c>
      <c r="C35">
        <v>49.8</v>
      </c>
      <c r="D35">
        <v>7.3</v>
      </c>
      <c r="E35">
        <v>922</v>
      </c>
      <c r="F35">
        <v>60.1</v>
      </c>
      <c r="G35">
        <v>51.9</v>
      </c>
      <c r="H35">
        <v>71.599999999999994</v>
      </c>
      <c r="I35">
        <v>8000</v>
      </c>
      <c r="J35">
        <v>11000</v>
      </c>
      <c r="K35">
        <v>16000</v>
      </c>
      <c r="L35">
        <v>1773884</v>
      </c>
      <c r="M35">
        <v>261500</v>
      </c>
      <c r="N35">
        <v>64.599999999999994</v>
      </c>
      <c r="O35">
        <v>31.1</v>
      </c>
      <c r="P35">
        <v>28.1</v>
      </c>
      <c r="Q35">
        <v>203</v>
      </c>
      <c r="R35">
        <v>165</v>
      </c>
      <c r="S35">
        <v>368</v>
      </c>
      <c r="T35">
        <v>3270</v>
      </c>
      <c r="V35">
        <v>56.597000000000001</v>
      </c>
      <c r="Z35">
        <v>1773884</v>
      </c>
      <c r="AA35">
        <v>261500</v>
      </c>
      <c r="AB35">
        <v>64.599999999999994</v>
      </c>
    </row>
    <row r="36" spans="1:32">
      <c r="A36">
        <v>2005</v>
      </c>
      <c r="B36">
        <v>76636</v>
      </c>
      <c r="C36">
        <v>57.1</v>
      </c>
      <c r="D36">
        <v>8.4</v>
      </c>
      <c r="E36">
        <v>959</v>
      </c>
      <c r="F36">
        <v>60.2</v>
      </c>
      <c r="G36">
        <v>51.8</v>
      </c>
      <c r="H36">
        <v>71.099999999999994</v>
      </c>
      <c r="I36">
        <v>8000</v>
      </c>
      <c r="J36">
        <v>11000</v>
      </c>
      <c r="K36">
        <v>16000</v>
      </c>
      <c r="L36">
        <v>1904942</v>
      </c>
      <c r="M36">
        <v>279596</v>
      </c>
      <c r="N36">
        <v>65.3</v>
      </c>
      <c r="O36">
        <v>31.2</v>
      </c>
      <c r="P36">
        <v>28</v>
      </c>
      <c r="Q36">
        <v>193</v>
      </c>
      <c r="R36">
        <v>167</v>
      </c>
      <c r="S36">
        <v>360</v>
      </c>
      <c r="T36">
        <v>3320</v>
      </c>
      <c r="V36">
        <v>45.207000000000001</v>
      </c>
      <c r="Z36">
        <v>1904942</v>
      </c>
      <c r="AA36">
        <v>279596</v>
      </c>
      <c r="AB36">
        <v>65.3</v>
      </c>
    </row>
    <row r="37" spans="1:32">
      <c r="A37">
        <v>2006</v>
      </c>
      <c r="B37">
        <v>91758</v>
      </c>
      <c r="C37">
        <v>65.599999999999994</v>
      </c>
      <c r="D37">
        <v>9.6</v>
      </c>
      <c r="E37">
        <v>984</v>
      </c>
      <c r="F37">
        <v>62.5</v>
      </c>
      <c r="G37">
        <v>52.6</v>
      </c>
      <c r="H37">
        <v>70.900000000000006</v>
      </c>
      <c r="I37">
        <v>8000</v>
      </c>
      <c r="J37">
        <v>11500</v>
      </c>
      <c r="K37">
        <v>17000</v>
      </c>
      <c r="L37">
        <v>2038909</v>
      </c>
      <c r="M37">
        <v>297343</v>
      </c>
      <c r="N37">
        <v>66.400000000000006</v>
      </c>
      <c r="O37">
        <v>31.2</v>
      </c>
      <c r="P37">
        <v>28.2</v>
      </c>
      <c r="Q37">
        <v>185</v>
      </c>
      <c r="R37">
        <v>168</v>
      </c>
      <c r="S37">
        <v>354</v>
      </c>
      <c r="T37">
        <v>3400</v>
      </c>
      <c r="V37">
        <v>38.112000000000002</v>
      </c>
      <c r="Z37">
        <v>2038909</v>
      </c>
      <c r="AA37">
        <v>297343</v>
      </c>
      <c r="AB37">
        <v>66.400000000000006</v>
      </c>
      <c r="AC37">
        <v>9300</v>
      </c>
      <c r="AD37">
        <v>11500</v>
      </c>
    </row>
    <row r="38" spans="1:32">
      <c r="A38">
        <v>2007</v>
      </c>
      <c r="B38">
        <v>98449</v>
      </c>
      <c r="C38">
        <v>70.900000000000006</v>
      </c>
      <c r="D38">
        <v>10.199999999999999</v>
      </c>
      <c r="E38">
        <v>1028</v>
      </c>
      <c r="F38">
        <v>62.1</v>
      </c>
      <c r="G38">
        <v>53.1</v>
      </c>
      <c r="H38">
        <v>70.400000000000006</v>
      </c>
      <c r="I38">
        <v>8000</v>
      </c>
      <c r="J38">
        <v>12000</v>
      </c>
      <c r="K38">
        <v>17500</v>
      </c>
      <c r="L38">
        <v>2170721</v>
      </c>
      <c r="M38">
        <v>313856</v>
      </c>
      <c r="N38">
        <v>67.2</v>
      </c>
      <c r="O38">
        <v>31.2</v>
      </c>
      <c r="P38">
        <v>28.3</v>
      </c>
      <c r="Q38">
        <v>179</v>
      </c>
      <c r="R38">
        <v>170</v>
      </c>
      <c r="S38">
        <v>349</v>
      </c>
      <c r="T38">
        <v>3480</v>
      </c>
      <c r="Z38">
        <v>2170721</v>
      </c>
      <c r="AA38">
        <v>313856</v>
      </c>
      <c r="AB38">
        <v>67.2</v>
      </c>
    </row>
    <row r="39" spans="1:32">
      <c r="A39">
        <v>2008</v>
      </c>
      <c r="B39">
        <v>112387</v>
      </c>
      <c r="C39">
        <v>78.8</v>
      </c>
      <c r="D39">
        <v>11.3</v>
      </c>
      <c r="E39">
        <v>1064</v>
      </c>
      <c r="F39">
        <v>62</v>
      </c>
      <c r="G39">
        <v>53.1</v>
      </c>
      <c r="H39">
        <v>69.7</v>
      </c>
      <c r="I39">
        <v>8500</v>
      </c>
      <c r="J39">
        <v>12000</v>
      </c>
      <c r="K39">
        <v>18400</v>
      </c>
      <c r="L39">
        <v>2216913</v>
      </c>
      <c r="M39">
        <v>318623</v>
      </c>
      <c r="N39">
        <v>69.599999999999994</v>
      </c>
      <c r="O39">
        <v>31.1</v>
      </c>
      <c r="P39">
        <v>28.4</v>
      </c>
      <c r="Q39">
        <v>173</v>
      </c>
      <c r="R39">
        <v>170</v>
      </c>
      <c r="S39">
        <v>343</v>
      </c>
      <c r="T39">
        <v>3580</v>
      </c>
      <c r="Z39">
        <v>2216913</v>
      </c>
      <c r="AA39">
        <v>318623</v>
      </c>
      <c r="AB39">
        <v>69.599999999999994</v>
      </c>
    </row>
    <row r="40" spans="1:32">
      <c r="A40">
        <v>2009</v>
      </c>
      <c r="B40">
        <v>119348</v>
      </c>
      <c r="C40">
        <v>82.1</v>
      </c>
      <c r="D40">
        <v>11.8</v>
      </c>
      <c r="E40">
        <v>1055</v>
      </c>
      <c r="F40">
        <v>64.599999999999994</v>
      </c>
      <c r="G40">
        <v>53.2</v>
      </c>
      <c r="H40">
        <v>69.400000000000006</v>
      </c>
      <c r="I40">
        <v>8500</v>
      </c>
      <c r="J40">
        <v>12000</v>
      </c>
      <c r="K40">
        <v>18000</v>
      </c>
      <c r="L40">
        <v>2162398</v>
      </c>
      <c r="M40">
        <v>310119</v>
      </c>
      <c r="N40">
        <v>70</v>
      </c>
      <c r="O40">
        <v>31</v>
      </c>
      <c r="P40">
        <v>28.5</v>
      </c>
      <c r="Q40">
        <v>166</v>
      </c>
      <c r="R40">
        <v>172</v>
      </c>
      <c r="S40">
        <v>338</v>
      </c>
      <c r="T40">
        <v>3580</v>
      </c>
      <c r="Z40">
        <v>2162398</v>
      </c>
      <c r="AA40">
        <v>310119</v>
      </c>
      <c r="AB40">
        <v>70</v>
      </c>
    </row>
    <row r="41" spans="1:32">
      <c r="A41">
        <v>2010</v>
      </c>
      <c r="B41">
        <v>129232</v>
      </c>
      <c r="C41">
        <v>88.6</v>
      </c>
      <c r="D41">
        <v>12.6</v>
      </c>
      <c r="E41">
        <v>1127</v>
      </c>
      <c r="F41">
        <v>64.2</v>
      </c>
      <c r="G41">
        <v>51.9</v>
      </c>
      <c r="H41">
        <v>68.5</v>
      </c>
      <c r="I41">
        <v>9000</v>
      </c>
      <c r="J41">
        <v>12000</v>
      </c>
      <c r="K41">
        <v>18000</v>
      </c>
      <c r="L41">
        <v>2308742</v>
      </c>
      <c r="M41">
        <v>328684</v>
      </c>
      <c r="N41">
        <v>71.8</v>
      </c>
      <c r="O41">
        <v>31.2</v>
      </c>
      <c r="P41">
        <v>28.7</v>
      </c>
      <c r="Q41">
        <v>160</v>
      </c>
      <c r="R41">
        <v>175</v>
      </c>
      <c r="S41">
        <v>335</v>
      </c>
      <c r="T41">
        <v>3580</v>
      </c>
      <c r="Z41">
        <v>2308742</v>
      </c>
      <c r="AA41">
        <v>328684</v>
      </c>
      <c r="AB41">
        <v>71.8</v>
      </c>
    </row>
    <row r="42" spans="1:32">
      <c r="A42">
        <v>2011</v>
      </c>
      <c r="B42">
        <v>139433</v>
      </c>
      <c r="C42">
        <v>95.5</v>
      </c>
      <c r="D42">
        <v>13.5</v>
      </c>
      <c r="E42">
        <v>1204</v>
      </c>
      <c r="F42">
        <v>69.3</v>
      </c>
      <c r="G42">
        <v>53</v>
      </c>
      <c r="H42">
        <v>68.400000000000006</v>
      </c>
      <c r="I42">
        <v>9300</v>
      </c>
      <c r="J42">
        <v>13000</v>
      </c>
      <c r="K42">
        <v>20000</v>
      </c>
      <c r="L42">
        <v>2419901</v>
      </c>
      <c r="M42">
        <v>342200</v>
      </c>
      <c r="N42">
        <v>75.8</v>
      </c>
      <c r="O42">
        <v>31.2</v>
      </c>
      <c r="P42">
        <v>28.9</v>
      </c>
      <c r="Q42">
        <v>155</v>
      </c>
      <c r="R42">
        <v>177</v>
      </c>
      <c r="S42">
        <v>333</v>
      </c>
      <c r="T42">
        <v>3740</v>
      </c>
      <c r="Z42">
        <v>2419901</v>
      </c>
      <c r="AA42">
        <v>342200</v>
      </c>
      <c r="AB42">
        <v>75.8</v>
      </c>
      <c r="AE42">
        <v>47.1</v>
      </c>
      <c r="AF42">
        <v>57.5</v>
      </c>
    </row>
    <row r="43" spans="1:32">
      <c r="A43">
        <v>2012</v>
      </c>
      <c r="B43">
        <v>124757</v>
      </c>
      <c r="C43">
        <v>91.6</v>
      </c>
      <c r="D43">
        <v>12.8</v>
      </c>
      <c r="E43">
        <v>1285</v>
      </c>
      <c r="F43">
        <v>72.400000000000006</v>
      </c>
      <c r="G43">
        <v>53.5</v>
      </c>
      <c r="H43">
        <v>68.7</v>
      </c>
      <c r="I43">
        <v>10000</v>
      </c>
      <c r="J43">
        <v>14500</v>
      </c>
      <c r="K43">
        <v>21000</v>
      </c>
      <c r="L43">
        <v>2461047</v>
      </c>
      <c r="M43">
        <v>344198</v>
      </c>
      <c r="N43">
        <v>78.5</v>
      </c>
      <c r="O43">
        <v>31.1</v>
      </c>
      <c r="P43">
        <v>29</v>
      </c>
      <c r="Q43">
        <v>152</v>
      </c>
      <c r="R43">
        <v>183</v>
      </c>
      <c r="S43">
        <v>335</v>
      </c>
      <c r="T43">
        <v>3920</v>
      </c>
      <c r="Z43">
        <v>2461047</v>
      </c>
      <c r="AA43">
        <v>344198</v>
      </c>
      <c r="AB43">
        <v>78.5</v>
      </c>
      <c r="AE43">
        <v>60</v>
      </c>
      <c r="AF43">
        <v>49.7</v>
      </c>
    </row>
    <row r="44" spans="1:32">
      <c r="A44">
        <v>2013</v>
      </c>
      <c r="B44">
        <v>62581</v>
      </c>
      <c r="C44">
        <v>57.1</v>
      </c>
      <c r="D44">
        <v>8</v>
      </c>
      <c r="E44">
        <v>1125</v>
      </c>
      <c r="F44">
        <v>78.2</v>
      </c>
      <c r="G44">
        <v>54.5</v>
      </c>
      <c r="H44">
        <v>69.2</v>
      </c>
      <c r="I44">
        <v>10500</v>
      </c>
      <c r="J44">
        <v>15000</v>
      </c>
      <c r="K44">
        <v>22200</v>
      </c>
      <c r="L44">
        <v>2537377</v>
      </c>
      <c r="M44">
        <v>353449</v>
      </c>
      <c r="N44">
        <v>82.5</v>
      </c>
      <c r="O44">
        <v>31.2</v>
      </c>
      <c r="P44">
        <v>29.1</v>
      </c>
      <c r="Q44">
        <v>149</v>
      </c>
      <c r="R44">
        <v>190</v>
      </c>
      <c r="S44">
        <v>339</v>
      </c>
      <c r="T44">
        <v>4010</v>
      </c>
      <c r="Z44">
        <v>2537377</v>
      </c>
      <c r="AA44">
        <v>353449</v>
      </c>
      <c r="AB44">
        <v>82.5</v>
      </c>
      <c r="AE44">
        <v>51.8</v>
      </c>
      <c r="AF44">
        <v>63.2</v>
      </c>
    </row>
    <row r="45" spans="1:32">
      <c r="A45">
        <v>2014</v>
      </c>
      <c r="B45">
        <v>68329</v>
      </c>
      <c r="C45">
        <v>62.3</v>
      </c>
      <c r="D45">
        <v>8.6</v>
      </c>
      <c r="E45">
        <v>1235</v>
      </c>
      <c r="F45">
        <v>84.8</v>
      </c>
      <c r="G45">
        <v>54.5</v>
      </c>
      <c r="H45">
        <v>68.8</v>
      </c>
      <c r="I45">
        <v>11000</v>
      </c>
      <c r="J45">
        <v>15000</v>
      </c>
      <c r="K45">
        <v>23200</v>
      </c>
      <c r="L45">
        <v>2607470</v>
      </c>
      <c r="M45">
        <v>360671</v>
      </c>
      <c r="N45">
        <v>87.1</v>
      </c>
      <c r="O45">
        <v>31.2</v>
      </c>
      <c r="P45">
        <v>29.1</v>
      </c>
      <c r="Q45">
        <v>150</v>
      </c>
      <c r="R45">
        <v>198</v>
      </c>
      <c r="S45">
        <v>348</v>
      </c>
      <c r="T45">
        <v>4110</v>
      </c>
      <c r="Z45">
        <v>2607470</v>
      </c>
      <c r="AA45">
        <v>360671</v>
      </c>
      <c r="AB45">
        <v>87.1</v>
      </c>
      <c r="AC45">
        <v>11000</v>
      </c>
      <c r="AD45">
        <v>13000</v>
      </c>
      <c r="AE45">
        <v>53.4</v>
      </c>
      <c r="AF45">
        <v>66</v>
      </c>
    </row>
    <row r="46" spans="1:32">
      <c r="A46">
        <v>2015</v>
      </c>
      <c r="B46">
        <v>65444</v>
      </c>
      <c r="C46">
        <v>59.9</v>
      </c>
      <c r="D46">
        <v>8.1999999999999993</v>
      </c>
      <c r="E46">
        <v>1196</v>
      </c>
      <c r="F46">
        <v>90.2</v>
      </c>
      <c r="G46">
        <v>54.7</v>
      </c>
      <c r="H46">
        <v>68.8</v>
      </c>
      <c r="I46">
        <v>11700</v>
      </c>
      <c r="J46">
        <v>16500</v>
      </c>
      <c r="K46">
        <v>24800</v>
      </c>
      <c r="L46">
        <v>2669732</v>
      </c>
      <c r="M46">
        <v>366153</v>
      </c>
      <c r="N46">
        <v>90.6</v>
      </c>
      <c r="O46">
        <v>31.2</v>
      </c>
      <c r="P46">
        <v>29.3</v>
      </c>
      <c r="Q46">
        <v>154</v>
      </c>
      <c r="R46">
        <v>208</v>
      </c>
      <c r="S46">
        <v>363</v>
      </c>
      <c r="T46">
        <v>4210</v>
      </c>
      <c r="Z46">
        <v>2669732</v>
      </c>
      <c r="AA46">
        <v>366153</v>
      </c>
      <c r="AB46">
        <v>90.6</v>
      </c>
      <c r="AC46">
        <v>13000</v>
      </c>
      <c r="AD46">
        <v>16600</v>
      </c>
      <c r="AE46">
        <v>56.4</v>
      </c>
      <c r="AF46">
        <v>69.400000000000006</v>
      </c>
    </row>
    <row r="47" spans="1:32">
      <c r="A47">
        <v>2016</v>
      </c>
      <c r="B47">
        <v>65835</v>
      </c>
      <c r="C47">
        <v>60.9</v>
      </c>
      <c r="D47">
        <v>8.3000000000000007</v>
      </c>
      <c r="E47">
        <v>1205</v>
      </c>
      <c r="F47">
        <v>94</v>
      </c>
      <c r="G47">
        <v>54.8</v>
      </c>
      <c r="H47">
        <v>68.599999999999994</v>
      </c>
      <c r="I47">
        <v>12000</v>
      </c>
      <c r="J47">
        <v>18000</v>
      </c>
      <c r="K47">
        <v>25200</v>
      </c>
      <c r="L47">
        <v>2727810</v>
      </c>
      <c r="M47">
        <v>371808</v>
      </c>
      <c r="N47">
        <v>93.2</v>
      </c>
      <c r="O47">
        <v>31.4</v>
      </c>
      <c r="P47">
        <v>29.4</v>
      </c>
      <c r="Q47">
        <v>155</v>
      </c>
      <c r="R47">
        <v>218</v>
      </c>
      <c r="S47">
        <v>373</v>
      </c>
      <c r="T47">
        <v>4310</v>
      </c>
      <c r="Z47">
        <v>2727810</v>
      </c>
      <c r="AA47">
        <v>371808</v>
      </c>
      <c r="AB47">
        <v>93.2</v>
      </c>
      <c r="AC47">
        <v>14000</v>
      </c>
      <c r="AD47">
        <v>18000</v>
      </c>
      <c r="AE47">
        <v>58.5</v>
      </c>
      <c r="AF47">
        <v>73.5</v>
      </c>
    </row>
    <row r="48" spans="1:32">
      <c r="A48">
        <v>2017</v>
      </c>
      <c r="B48">
        <v>60882</v>
      </c>
      <c r="C48">
        <v>56.5</v>
      </c>
      <c r="D48">
        <v>7.6</v>
      </c>
      <c r="E48">
        <v>1128</v>
      </c>
      <c r="F48">
        <v>96.1</v>
      </c>
      <c r="G48">
        <v>55.2</v>
      </c>
      <c r="H48">
        <v>68.400000000000006</v>
      </c>
      <c r="I48">
        <v>13000</v>
      </c>
      <c r="J48">
        <v>19000</v>
      </c>
      <c r="K48">
        <v>26600</v>
      </c>
      <c r="L48">
        <v>2831361</v>
      </c>
      <c r="M48">
        <v>382968</v>
      </c>
      <c r="N48">
        <v>94.6</v>
      </c>
      <c r="O48">
        <v>31.4</v>
      </c>
      <c r="P48">
        <v>29.6</v>
      </c>
      <c r="Q48">
        <v>157</v>
      </c>
      <c r="R48">
        <v>228</v>
      </c>
      <c r="S48">
        <v>385</v>
      </c>
      <c r="T48">
        <v>4410</v>
      </c>
      <c r="Z48">
        <v>2831361</v>
      </c>
      <c r="AA48">
        <v>382968</v>
      </c>
      <c r="AB48">
        <v>94.6</v>
      </c>
      <c r="AC48">
        <v>15000</v>
      </c>
      <c r="AD48">
        <v>19000</v>
      </c>
      <c r="AE48">
        <v>60.5</v>
      </c>
      <c r="AF48">
        <v>75.900000000000006</v>
      </c>
    </row>
    <row r="49" spans="1:32">
      <c r="A49">
        <v>2018</v>
      </c>
      <c r="B49">
        <v>57699</v>
      </c>
      <c r="C49">
        <v>53.7</v>
      </c>
      <c r="D49">
        <v>7.2</v>
      </c>
      <c r="E49">
        <v>1080</v>
      </c>
      <c r="F49">
        <v>99.1</v>
      </c>
      <c r="G49">
        <v>55.3</v>
      </c>
      <c r="H49">
        <v>68.599999999999994</v>
      </c>
      <c r="I49">
        <v>13500</v>
      </c>
      <c r="J49">
        <v>20000</v>
      </c>
      <c r="K49">
        <v>28500</v>
      </c>
      <c r="L49">
        <v>2911968</v>
      </c>
      <c r="M49">
        <v>390732</v>
      </c>
      <c r="N49">
        <v>97.2</v>
      </c>
      <c r="O49">
        <v>31.5</v>
      </c>
      <c r="P49">
        <v>29.7</v>
      </c>
      <c r="Q49">
        <v>159</v>
      </c>
      <c r="R49">
        <v>238</v>
      </c>
      <c r="S49">
        <v>397</v>
      </c>
      <c r="T49">
        <v>4520</v>
      </c>
      <c r="Z49">
        <v>2911968</v>
      </c>
      <c r="AA49">
        <v>390732</v>
      </c>
      <c r="AB49">
        <v>97.2</v>
      </c>
      <c r="AC49">
        <v>15500</v>
      </c>
      <c r="AD49">
        <v>20000</v>
      </c>
      <c r="AE49">
        <v>62.2</v>
      </c>
      <c r="AF49">
        <v>77.8</v>
      </c>
    </row>
    <row r="50" spans="1:32">
      <c r="A50">
        <v>2019</v>
      </c>
      <c r="B50">
        <v>56597</v>
      </c>
      <c r="C50">
        <v>52.9</v>
      </c>
      <c r="D50">
        <v>7</v>
      </c>
      <c r="E50">
        <v>1064</v>
      </c>
      <c r="F50">
        <v>102.9</v>
      </c>
      <c r="G50">
        <v>55.1</v>
      </c>
      <c r="H50">
        <v>67.599999999999994</v>
      </c>
      <c r="I50">
        <v>14300</v>
      </c>
      <c r="J50">
        <v>20000</v>
      </c>
      <c r="K50">
        <v>29000</v>
      </c>
      <c r="L50">
        <v>2863098</v>
      </c>
      <c r="M50">
        <v>381345</v>
      </c>
      <c r="N50">
        <v>100.5</v>
      </c>
      <c r="O50">
        <v>31.6</v>
      </c>
      <c r="P50">
        <v>29.9</v>
      </c>
      <c r="Q50">
        <v>160</v>
      </c>
      <c r="R50">
        <v>249</v>
      </c>
      <c r="S50">
        <v>409</v>
      </c>
      <c r="T50">
        <v>4630</v>
      </c>
      <c r="Z50">
        <v>2863098</v>
      </c>
      <c r="AA50">
        <v>381345</v>
      </c>
      <c r="AB50">
        <v>100.5</v>
      </c>
      <c r="AC50">
        <v>16100</v>
      </c>
      <c r="AD50">
        <v>20000</v>
      </c>
      <c r="AE50">
        <v>64.7</v>
      </c>
      <c r="AF50">
        <v>81</v>
      </c>
    </row>
    <row r="51" spans="1:32">
      <c r="A51">
        <v>2020</v>
      </c>
      <c r="B51">
        <v>45207</v>
      </c>
      <c r="C51">
        <v>43</v>
      </c>
      <c r="D51">
        <v>5.8</v>
      </c>
      <c r="E51">
        <v>883</v>
      </c>
      <c r="F51">
        <v>100.3</v>
      </c>
      <c r="G51">
        <v>54.3</v>
      </c>
      <c r="H51">
        <v>66.3</v>
      </c>
      <c r="I51">
        <v>15000</v>
      </c>
      <c r="J51">
        <v>20000</v>
      </c>
      <c r="K51">
        <v>27500</v>
      </c>
      <c r="L51">
        <v>2675708</v>
      </c>
      <c r="M51">
        <v>357667</v>
      </c>
      <c r="N51">
        <v>99.8</v>
      </c>
      <c r="O51">
        <v>31.9</v>
      </c>
      <c r="P51">
        <v>30.4</v>
      </c>
      <c r="Q51">
        <v>159</v>
      </c>
      <c r="R51">
        <v>262</v>
      </c>
      <c r="S51">
        <v>421</v>
      </c>
      <c r="T51">
        <v>4630</v>
      </c>
      <c r="Z51">
        <v>2675708</v>
      </c>
      <c r="AA51">
        <v>357667</v>
      </c>
      <c r="AB51">
        <v>99.8</v>
      </c>
      <c r="AC51">
        <v>17000</v>
      </c>
      <c r="AD51">
        <v>20000</v>
      </c>
      <c r="AE51">
        <v>66</v>
      </c>
      <c r="AF51">
        <v>83</v>
      </c>
    </row>
    <row r="52" spans="1:32">
      <c r="A52">
        <v>2021</v>
      </c>
      <c r="B52">
        <v>38112</v>
      </c>
      <c r="C52">
        <v>37</v>
      </c>
      <c r="D52">
        <v>5</v>
      </c>
      <c r="E52">
        <v>774</v>
      </c>
      <c r="F52">
        <v>103</v>
      </c>
      <c r="G52">
        <v>54.2</v>
      </c>
      <c r="H52">
        <v>65.8</v>
      </c>
      <c r="I52">
        <v>15000</v>
      </c>
      <c r="J52">
        <v>20000</v>
      </c>
      <c r="K52">
        <v>27500</v>
      </c>
      <c r="L52">
        <v>2845431</v>
      </c>
      <c r="M52">
        <v>383838</v>
      </c>
      <c r="N52">
        <v>102.7</v>
      </c>
      <c r="O52">
        <v>32.200000000000003</v>
      </c>
      <c r="P52">
        <v>30.6</v>
      </c>
      <c r="Q52">
        <v>157</v>
      </c>
      <c r="R52">
        <v>282</v>
      </c>
      <c r="S52">
        <v>438</v>
      </c>
      <c r="T52">
        <v>4630</v>
      </c>
      <c r="Z52">
        <v>2845431</v>
      </c>
      <c r="AA52">
        <v>383838</v>
      </c>
      <c r="AB52">
        <v>102.7</v>
      </c>
      <c r="AC52" t="s">
        <v>5</v>
      </c>
      <c r="AD52" t="s">
        <v>5</v>
      </c>
      <c r="AE52">
        <v>66.900000000000006</v>
      </c>
      <c r="AF52">
        <v>84.4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
  <sheetViews>
    <sheetView tabSelected="1" zoomScale="140" zoomScaleNormal="140" workbookViewId="0">
      <selection activeCell="D7" sqref="D7"/>
    </sheetView>
  </sheetViews>
  <sheetFormatPr baseColWidth="10" defaultColWidth="8.83203125" defaultRowHeight="15"/>
  <cols>
    <col min="1" max="1" width="11.83203125" customWidth="1"/>
    <col min="2" max="2" width="44.6640625" customWidth="1"/>
    <col min="3" max="3" width="16.5" bestFit="1" customWidth="1"/>
    <col min="4" max="4" width="47" customWidth="1"/>
  </cols>
  <sheetData>
    <row r="1" spans="1:6">
      <c r="A1" s="1" t="s">
        <v>14</v>
      </c>
      <c r="B1" s="1" t="s">
        <v>15</v>
      </c>
      <c r="C1" s="1" t="s">
        <v>16</v>
      </c>
      <c r="D1" s="1" t="s">
        <v>17</v>
      </c>
    </row>
    <row r="2" spans="1:6">
      <c r="A2" s="1" t="s">
        <v>3</v>
      </c>
      <c r="B2" s="1" t="s">
        <v>10</v>
      </c>
      <c r="C2" s="1" t="s">
        <v>18</v>
      </c>
      <c r="D2" s="1"/>
      <c r="F2" t="s">
        <v>19</v>
      </c>
    </row>
    <row r="3" spans="1:6">
      <c r="A3" s="1" t="s">
        <v>2</v>
      </c>
      <c r="B3" s="1" t="s">
        <v>11</v>
      </c>
      <c r="C3" s="1" t="s">
        <v>18</v>
      </c>
      <c r="D3" s="1"/>
    </row>
    <row r="4" spans="1:6">
      <c r="A4" s="1" t="s">
        <v>1</v>
      </c>
      <c r="B4" s="1" t="s">
        <v>12</v>
      </c>
      <c r="C4" s="1" t="s">
        <v>18</v>
      </c>
      <c r="D4" s="1" t="s">
        <v>33</v>
      </c>
    </row>
    <row r="5" spans="1:6">
      <c r="A5" t="s">
        <v>20</v>
      </c>
      <c r="B5" s="1" t="s">
        <v>22</v>
      </c>
      <c r="C5" s="1" t="s">
        <v>18</v>
      </c>
      <c r="D5" s="1"/>
    </row>
    <row r="6" spans="1:6">
      <c r="A6" t="s">
        <v>21</v>
      </c>
      <c r="B6" s="1" t="s">
        <v>23</v>
      </c>
      <c r="C6" s="1" t="s">
        <v>18</v>
      </c>
      <c r="D6" s="1"/>
    </row>
    <row r="7" spans="1:6">
      <c r="A7" s="1" t="s">
        <v>24</v>
      </c>
      <c r="B7" s="1" t="s">
        <v>27</v>
      </c>
      <c r="C7" s="1" t="s">
        <v>18</v>
      </c>
      <c r="D7" t="s">
        <v>30</v>
      </c>
    </row>
    <row r="8" spans="1:6">
      <c r="A8" s="1" t="s">
        <v>25</v>
      </c>
      <c r="B8" s="1" t="s">
        <v>28</v>
      </c>
      <c r="C8" s="1" t="s">
        <v>18</v>
      </c>
      <c r="D8" s="1" t="s">
        <v>31</v>
      </c>
    </row>
    <row r="9" spans="1:6">
      <c r="A9" s="1" t="s">
        <v>25</v>
      </c>
      <c r="B9" s="1" t="s">
        <v>29</v>
      </c>
      <c r="C9" s="1" t="s">
        <v>18</v>
      </c>
      <c r="D9" s="1" t="s">
        <v>32</v>
      </c>
    </row>
    <row r="10" spans="1:6">
      <c r="A10" t="s">
        <v>77</v>
      </c>
      <c r="B10" s="1" t="s">
        <v>79</v>
      </c>
      <c r="C10" s="1" t="s">
        <v>83</v>
      </c>
      <c r="D10" s="1" t="s">
        <v>78</v>
      </c>
    </row>
    <row r="11" spans="1:6">
      <c r="A11" s="1" t="s">
        <v>8</v>
      </c>
      <c r="B11" s="1"/>
      <c r="C11" s="1" t="s">
        <v>85</v>
      </c>
      <c r="D11" s="1" t="s">
        <v>81</v>
      </c>
      <c r="E11" t="s">
        <v>84</v>
      </c>
    </row>
    <row r="12" spans="1:6">
      <c r="A12" s="1" t="s">
        <v>7</v>
      </c>
      <c r="B12" s="1"/>
      <c r="C12" s="1" t="s">
        <v>80</v>
      </c>
      <c r="D12" s="1" t="s">
        <v>82</v>
      </c>
    </row>
    <row r="13" spans="1:6">
      <c r="A13" t="s">
        <v>86</v>
      </c>
      <c r="B13" s="1" t="s">
        <v>88</v>
      </c>
      <c r="C13" s="1" t="s">
        <v>90</v>
      </c>
      <c r="D13" s="1" t="s">
        <v>89</v>
      </c>
      <c r="E13" t="s">
        <v>91</v>
      </c>
    </row>
    <row r="14" spans="1:6">
      <c r="A14" t="s">
        <v>87</v>
      </c>
      <c r="B14" s="1" t="s">
        <v>88</v>
      </c>
      <c r="C14" s="1" t="s">
        <v>90</v>
      </c>
      <c r="D14" s="1" t="s">
        <v>89</v>
      </c>
    </row>
    <row r="15" spans="1:6" ht="17" customHeight="1">
      <c r="A15" s="1" t="s">
        <v>13</v>
      </c>
      <c r="C15" s="1"/>
      <c r="D15" t="s">
        <v>92</v>
      </c>
    </row>
    <row r="16" spans="1:6">
      <c r="A16" s="86" t="s">
        <v>93</v>
      </c>
      <c r="B16" t="s">
        <v>445</v>
      </c>
      <c r="C16" t="s">
        <v>446</v>
      </c>
    </row>
    <row r="17" spans="1:4">
      <c r="A17" s="86" t="s">
        <v>374</v>
      </c>
      <c r="B17" t="s">
        <v>97</v>
      </c>
      <c r="D17" t="s">
        <v>94</v>
      </c>
    </row>
    <row r="18" spans="1:4">
      <c r="A18" t="s">
        <v>447</v>
      </c>
      <c r="B18" t="s">
        <v>448</v>
      </c>
      <c r="C18" t="s">
        <v>449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6A380-0AFB-5642-AA26-F24BD21A1EF7}">
  <sheetPr>
    <pageSetUpPr fitToPage="1"/>
  </sheetPr>
  <dimension ref="A1:P49"/>
  <sheetViews>
    <sheetView topLeftCell="A17" zoomScale="160" zoomScaleNormal="160" workbookViewId="0">
      <selection activeCell="Q13" sqref="Q13"/>
    </sheetView>
  </sheetViews>
  <sheetFormatPr baseColWidth="10" defaultRowHeight="16"/>
  <cols>
    <col min="1" max="1" width="8.1640625" style="5" customWidth="1"/>
    <col min="2" max="2" width="6.1640625" style="5" customWidth="1"/>
    <col min="3" max="3" width="5.6640625" style="5" customWidth="1"/>
    <col min="4" max="4" width="6.1640625" style="5" customWidth="1"/>
    <col min="5" max="5" width="5.6640625" style="5" customWidth="1"/>
    <col min="6" max="6" width="6.1640625" style="5" customWidth="1"/>
    <col min="7" max="7" width="5.6640625" style="5" customWidth="1"/>
    <col min="8" max="8" width="6.1640625" style="5" customWidth="1"/>
    <col min="9" max="9" width="5.6640625" style="5" customWidth="1"/>
    <col min="10" max="10" width="6.1640625" style="5" customWidth="1"/>
    <col min="11" max="11" width="5.6640625" style="5" customWidth="1"/>
    <col min="12" max="12" width="6.1640625" style="5" customWidth="1"/>
    <col min="13" max="13" width="5.6640625" style="5" customWidth="1"/>
    <col min="14" max="14" width="6.1640625" style="5" customWidth="1"/>
    <col min="15" max="15" width="5.6640625" style="5" customWidth="1"/>
    <col min="16" max="256" width="8.83203125" style="5" customWidth="1"/>
    <col min="257" max="257" width="8.1640625" style="5" customWidth="1"/>
    <col min="258" max="258" width="6.1640625" style="5" customWidth="1"/>
    <col min="259" max="259" width="5.6640625" style="5" customWidth="1"/>
    <col min="260" max="260" width="6.1640625" style="5" customWidth="1"/>
    <col min="261" max="261" width="5.6640625" style="5" customWidth="1"/>
    <col min="262" max="262" width="6.1640625" style="5" customWidth="1"/>
    <col min="263" max="263" width="5.6640625" style="5" customWidth="1"/>
    <col min="264" max="264" width="6.1640625" style="5" customWidth="1"/>
    <col min="265" max="265" width="5.6640625" style="5" customWidth="1"/>
    <col min="266" max="266" width="6.1640625" style="5" customWidth="1"/>
    <col min="267" max="267" width="5.6640625" style="5" customWidth="1"/>
    <col min="268" max="268" width="6.1640625" style="5" customWidth="1"/>
    <col min="269" max="269" width="5.6640625" style="5" customWidth="1"/>
    <col min="270" max="270" width="6.1640625" style="5" customWidth="1"/>
    <col min="271" max="271" width="5.6640625" style="5" customWidth="1"/>
    <col min="272" max="512" width="8.83203125" style="5" customWidth="1"/>
    <col min="513" max="513" width="8.1640625" style="5" customWidth="1"/>
    <col min="514" max="514" width="6.1640625" style="5" customWidth="1"/>
    <col min="515" max="515" width="5.6640625" style="5" customWidth="1"/>
    <col min="516" max="516" width="6.1640625" style="5" customWidth="1"/>
    <col min="517" max="517" width="5.6640625" style="5" customWidth="1"/>
    <col min="518" max="518" width="6.1640625" style="5" customWidth="1"/>
    <col min="519" max="519" width="5.6640625" style="5" customWidth="1"/>
    <col min="520" max="520" width="6.1640625" style="5" customWidth="1"/>
    <col min="521" max="521" width="5.6640625" style="5" customWidth="1"/>
    <col min="522" max="522" width="6.1640625" style="5" customWidth="1"/>
    <col min="523" max="523" width="5.6640625" style="5" customWidth="1"/>
    <col min="524" max="524" width="6.1640625" style="5" customWidth="1"/>
    <col min="525" max="525" width="5.6640625" style="5" customWidth="1"/>
    <col min="526" max="526" width="6.1640625" style="5" customWidth="1"/>
    <col min="527" max="527" width="5.6640625" style="5" customWidth="1"/>
    <col min="528" max="768" width="8.83203125" style="5" customWidth="1"/>
    <col min="769" max="769" width="8.1640625" style="5" customWidth="1"/>
    <col min="770" max="770" width="6.1640625" style="5" customWidth="1"/>
    <col min="771" max="771" width="5.6640625" style="5" customWidth="1"/>
    <col min="772" max="772" width="6.1640625" style="5" customWidth="1"/>
    <col min="773" max="773" width="5.6640625" style="5" customWidth="1"/>
    <col min="774" max="774" width="6.1640625" style="5" customWidth="1"/>
    <col min="775" max="775" width="5.6640625" style="5" customWidth="1"/>
    <col min="776" max="776" width="6.1640625" style="5" customWidth="1"/>
    <col min="777" max="777" width="5.6640625" style="5" customWidth="1"/>
    <col min="778" max="778" width="6.1640625" style="5" customWidth="1"/>
    <col min="779" max="779" width="5.6640625" style="5" customWidth="1"/>
    <col min="780" max="780" width="6.1640625" style="5" customWidth="1"/>
    <col min="781" max="781" width="5.6640625" style="5" customWidth="1"/>
    <col min="782" max="782" width="6.1640625" style="5" customWidth="1"/>
    <col min="783" max="783" width="5.6640625" style="5" customWidth="1"/>
    <col min="784" max="1024" width="8.83203125" style="5" customWidth="1"/>
    <col min="1025" max="1025" width="8.1640625" style="5" customWidth="1"/>
    <col min="1026" max="1026" width="6.1640625" style="5" customWidth="1"/>
    <col min="1027" max="1027" width="5.6640625" style="5" customWidth="1"/>
    <col min="1028" max="1028" width="6.1640625" style="5" customWidth="1"/>
    <col min="1029" max="1029" width="5.6640625" style="5" customWidth="1"/>
    <col min="1030" max="1030" width="6.1640625" style="5" customWidth="1"/>
    <col min="1031" max="1031" width="5.6640625" style="5" customWidth="1"/>
    <col min="1032" max="1032" width="6.1640625" style="5" customWidth="1"/>
    <col min="1033" max="1033" width="5.6640625" style="5" customWidth="1"/>
    <col min="1034" max="1034" width="6.1640625" style="5" customWidth="1"/>
    <col min="1035" max="1035" width="5.6640625" style="5" customWidth="1"/>
    <col min="1036" max="1036" width="6.1640625" style="5" customWidth="1"/>
    <col min="1037" max="1037" width="5.6640625" style="5" customWidth="1"/>
    <col min="1038" max="1038" width="6.1640625" style="5" customWidth="1"/>
    <col min="1039" max="1039" width="5.6640625" style="5" customWidth="1"/>
    <col min="1040" max="1280" width="8.83203125" style="5" customWidth="1"/>
    <col min="1281" max="1281" width="8.1640625" style="5" customWidth="1"/>
    <col min="1282" max="1282" width="6.1640625" style="5" customWidth="1"/>
    <col min="1283" max="1283" width="5.6640625" style="5" customWidth="1"/>
    <col min="1284" max="1284" width="6.1640625" style="5" customWidth="1"/>
    <col min="1285" max="1285" width="5.6640625" style="5" customWidth="1"/>
    <col min="1286" max="1286" width="6.1640625" style="5" customWidth="1"/>
    <col min="1287" max="1287" width="5.6640625" style="5" customWidth="1"/>
    <col min="1288" max="1288" width="6.1640625" style="5" customWidth="1"/>
    <col min="1289" max="1289" width="5.6640625" style="5" customWidth="1"/>
    <col min="1290" max="1290" width="6.1640625" style="5" customWidth="1"/>
    <col min="1291" max="1291" width="5.6640625" style="5" customWidth="1"/>
    <col min="1292" max="1292" width="6.1640625" style="5" customWidth="1"/>
    <col min="1293" max="1293" width="5.6640625" style="5" customWidth="1"/>
    <col min="1294" max="1294" width="6.1640625" style="5" customWidth="1"/>
    <col min="1295" max="1295" width="5.6640625" style="5" customWidth="1"/>
    <col min="1296" max="1536" width="8.83203125" style="5" customWidth="1"/>
    <col min="1537" max="1537" width="8.1640625" style="5" customWidth="1"/>
    <col min="1538" max="1538" width="6.1640625" style="5" customWidth="1"/>
    <col min="1539" max="1539" width="5.6640625" style="5" customWidth="1"/>
    <col min="1540" max="1540" width="6.1640625" style="5" customWidth="1"/>
    <col min="1541" max="1541" width="5.6640625" style="5" customWidth="1"/>
    <col min="1542" max="1542" width="6.1640625" style="5" customWidth="1"/>
    <col min="1543" max="1543" width="5.6640625" style="5" customWidth="1"/>
    <col min="1544" max="1544" width="6.1640625" style="5" customWidth="1"/>
    <col min="1545" max="1545" width="5.6640625" style="5" customWidth="1"/>
    <col min="1546" max="1546" width="6.1640625" style="5" customWidth="1"/>
    <col min="1547" max="1547" width="5.6640625" style="5" customWidth="1"/>
    <col min="1548" max="1548" width="6.1640625" style="5" customWidth="1"/>
    <col min="1549" max="1549" width="5.6640625" style="5" customWidth="1"/>
    <col min="1550" max="1550" width="6.1640625" style="5" customWidth="1"/>
    <col min="1551" max="1551" width="5.6640625" style="5" customWidth="1"/>
    <col min="1552" max="1792" width="8.83203125" style="5" customWidth="1"/>
    <col min="1793" max="1793" width="8.1640625" style="5" customWidth="1"/>
    <col min="1794" max="1794" width="6.1640625" style="5" customWidth="1"/>
    <col min="1795" max="1795" width="5.6640625" style="5" customWidth="1"/>
    <col min="1796" max="1796" width="6.1640625" style="5" customWidth="1"/>
    <col min="1797" max="1797" width="5.6640625" style="5" customWidth="1"/>
    <col min="1798" max="1798" width="6.1640625" style="5" customWidth="1"/>
    <col min="1799" max="1799" width="5.6640625" style="5" customWidth="1"/>
    <col min="1800" max="1800" width="6.1640625" style="5" customWidth="1"/>
    <col min="1801" max="1801" width="5.6640625" style="5" customWidth="1"/>
    <col min="1802" max="1802" width="6.1640625" style="5" customWidth="1"/>
    <col min="1803" max="1803" width="5.6640625" style="5" customWidth="1"/>
    <col min="1804" max="1804" width="6.1640625" style="5" customWidth="1"/>
    <col min="1805" max="1805" width="5.6640625" style="5" customWidth="1"/>
    <col min="1806" max="1806" width="6.1640625" style="5" customWidth="1"/>
    <col min="1807" max="1807" width="5.6640625" style="5" customWidth="1"/>
    <col min="1808" max="2048" width="8.83203125" style="5" customWidth="1"/>
    <col min="2049" max="2049" width="8.1640625" style="5" customWidth="1"/>
    <col min="2050" max="2050" width="6.1640625" style="5" customWidth="1"/>
    <col min="2051" max="2051" width="5.6640625" style="5" customWidth="1"/>
    <col min="2052" max="2052" width="6.1640625" style="5" customWidth="1"/>
    <col min="2053" max="2053" width="5.6640625" style="5" customWidth="1"/>
    <col min="2054" max="2054" width="6.1640625" style="5" customWidth="1"/>
    <col min="2055" max="2055" width="5.6640625" style="5" customWidth="1"/>
    <col min="2056" max="2056" width="6.1640625" style="5" customWidth="1"/>
    <col min="2057" max="2057" width="5.6640625" style="5" customWidth="1"/>
    <col min="2058" max="2058" width="6.1640625" style="5" customWidth="1"/>
    <col min="2059" max="2059" width="5.6640625" style="5" customWidth="1"/>
    <col min="2060" max="2060" width="6.1640625" style="5" customWidth="1"/>
    <col min="2061" max="2061" width="5.6640625" style="5" customWidth="1"/>
    <col min="2062" max="2062" width="6.1640625" style="5" customWidth="1"/>
    <col min="2063" max="2063" width="5.6640625" style="5" customWidth="1"/>
    <col min="2064" max="2304" width="8.83203125" style="5" customWidth="1"/>
    <col min="2305" max="2305" width="8.1640625" style="5" customWidth="1"/>
    <col min="2306" max="2306" width="6.1640625" style="5" customWidth="1"/>
    <col min="2307" max="2307" width="5.6640625" style="5" customWidth="1"/>
    <col min="2308" max="2308" width="6.1640625" style="5" customWidth="1"/>
    <col min="2309" max="2309" width="5.6640625" style="5" customWidth="1"/>
    <col min="2310" max="2310" width="6.1640625" style="5" customWidth="1"/>
    <col min="2311" max="2311" width="5.6640625" style="5" customWidth="1"/>
    <col min="2312" max="2312" width="6.1640625" style="5" customWidth="1"/>
    <col min="2313" max="2313" width="5.6640625" style="5" customWidth="1"/>
    <col min="2314" max="2314" width="6.1640625" style="5" customWidth="1"/>
    <col min="2315" max="2315" width="5.6640625" style="5" customWidth="1"/>
    <col min="2316" max="2316" width="6.1640625" style="5" customWidth="1"/>
    <col min="2317" max="2317" width="5.6640625" style="5" customWidth="1"/>
    <col min="2318" max="2318" width="6.1640625" style="5" customWidth="1"/>
    <col min="2319" max="2319" width="5.6640625" style="5" customWidth="1"/>
    <col min="2320" max="2560" width="8.83203125" style="5" customWidth="1"/>
    <col min="2561" max="2561" width="8.1640625" style="5" customWidth="1"/>
    <col min="2562" max="2562" width="6.1640625" style="5" customWidth="1"/>
    <col min="2563" max="2563" width="5.6640625" style="5" customWidth="1"/>
    <col min="2564" max="2564" width="6.1640625" style="5" customWidth="1"/>
    <col min="2565" max="2565" width="5.6640625" style="5" customWidth="1"/>
    <col min="2566" max="2566" width="6.1640625" style="5" customWidth="1"/>
    <col min="2567" max="2567" width="5.6640625" style="5" customWidth="1"/>
    <col min="2568" max="2568" width="6.1640625" style="5" customWidth="1"/>
    <col min="2569" max="2569" width="5.6640625" style="5" customWidth="1"/>
    <col min="2570" max="2570" width="6.1640625" style="5" customWidth="1"/>
    <col min="2571" max="2571" width="5.6640625" style="5" customWidth="1"/>
    <col min="2572" max="2572" width="6.1640625" style="5" customWidth="1"/>
    <col min="2573" max="2573" width="5.6640625" style="5" customWidth="1"/>
    <col min="2574" max="2574" width="6.1640625" style="5" customWidth="1"/>
    <col min="2575" max="2575" width="5.6640625" style="5" customWidth="1"/>
    <col min="2576" max="2816" width="8.83203125" style="5" customWidth="1"/>
    <col min="2817" max="2817" width="8.1640625" style="5" customWidth="1"/>
    <col min="2818" max="2818" width="6.1640625" style="5" customWidth="1"/>
    <col min="2819" max="2819" width="5.6640625" style="5" customWidth="1"/>
    <col min="2820" max="2820" width="6.1640625" style="5" customWidth="1"/>
    <col min="2821" max="2821" width="5.6640625" style="5" customWidth="1"/>
    <col min="2822" max="2822" width="6.1640625" style="5" customWidth="1"/>
    <col min="2823" max="2823" width="5.6640625" style="5" customWidth="1"/>
    <col min="2824" max="2824" width="6.1640625" style="5" customWidth="1"/>
    <col min="2825" max="2825" width="5.6640625" style="5" customWidth="1"/>
    <col min="2826" max="2826" width="6.1640625" style="5" customWidth="1"/>
    <col min="2827" max="2827" width="5.6640625" style="5" customWidth="1"/>
    <col min="2828" max="2828" width="6.1640625" style="5" customWidth="1"/>
    <col min="2829" max="2829" width="5.6640625" style="5" customWidth="1"/>
    <col min="2830" max="2830" width="6.1640625" style="5" customWidth="1"/>
    <col min="2831" max="2831" width="5.6640625" style="5" customWidth="1"/>
    <col min="2832" max="3072" width="8.83203125" style="5" customWidth="1"/>
    <col min="3073" max="3073" width="8.1640625" style="5" customWidth="1"/>
    <col min="3074" max="3074" width="6.1640625" style="5" customWidth="1"/>
    <col min="3075" max="3075" width="5.6640625" style="5" customWidth="1"/>
    <col min="3076" max="3076" width="6.1640625" style="5" customWidth="1"/>
    <col min="3077" max="3077" width="5.6640625" style="5" customWidth="1"/>
    <col min="3078" max="3078" width="6.1640625" style="5" customWidth="1"/>
    <col min="3079" max="3079" width="5.6640625" style="5" customWidth="1"/>
    <col min="3080" max="3080" width="6.1640625" style="5" customWidth="1"/>
    <col min="3081" max="3081" width="5.6640625" style="5" customWidth="1"/>
    <col min="3082" max="3082" width="6.1640625" style="5" customWidth="1"/>
    <col min="3083" max="3083" width="5.6640625" style="5" customWidth="1"/>
    <col min="3084" max="3084" width="6.1640625" style="5" customWidth="1"/>
    <col min="3085" max="3085" width="5.6640625" style="5" customWidth="1"/>
    <col min="3086" max="3086" width="6.1640625" style="5" customWidth="1"/>
    <col min="3087" max="3087" width="5.6640625" style="5" customWidth="1"/>
    <col min="3088" max="3328" width="8.83203125" style="5" customWidth="1"/>
    <col min="3329" max="3329" width="8.1640625" style="5" customWidth="1"/>
    <col min="3330" max="3330" width="6.1640625" style="5" customWidth="1"/>
    <col min="3331" max="3331" width="5.6640625" style="5" customWidth="1"/>
    <col min="3332" max="3332" width="6.1640625" style="5" customWidth="1"/>
    <col min="3333" max="3333" width="5.6640625" style="5" customWidth="1"/>
    <col min="3334" max="3334" width="6.1640625" style="5" customWidth="1"/>
    <col min="3335" max="3335" width="5.6640625" style="5" customWidth="1"/>
    <col min="3336" max="3336" width="6.1640625" style="5" customWidth="1"/>
    <col min="3337" max="3337" width="5.6640625" style="5" customWidth="1"/>
    <col min="3338" max="3338" width="6.1640625" style="5" customWidth="1"/>
    <col min="3339" max="3339" width="5.6640625" style="5" customWidth="1"/>
    <col min="3340" max="3340" width="6.1640625" style="5" customWidth="1"/>
    <col min="3341" max="3341" width="5.6640625" style="5" customWidth="1"/>
    <col min="3342" max="3342" width="6.1640625" style="5" customWidth="1"/>
    <col min="3343" max="3343" width="5.6640625" style="5" customWidth="1"/>
    <col min="3344" max="3584" width="8.83203125" style="5" customWidth="1"/>
    <col min="3585" max="3585" width="8.1640625" style="5" customWidth="1"/>
    <col min="3586" max="3586" width="6.1640625" style="5" customWidth="1"/>
    <col min="3587" max="3587" width="5.6640625" style="5" customWidth="1"/>
    <col min="3588" max="3588" width="6.1640625" style="5" customWidth="1"/>
    <col min="3589" max="3589" width="5.6640625" style="5" customWidth="1"/>
    <col min="3590" max="3590" width="6.1640625" style="5" customWidth="1"/>
    <col min="3591" max="3591" width="5.6640625" style="5" customWidth="1"/>
    <col min="3592" max="3592" width="6.1640625" style="5" customWidth="1"/>
    <col min="3593" max="3593" width="5.6640625" style="5" customWidth="1"/>
    <col min="3594" max="3594" width="6.1640625" style="5" customWidth="1"/>
    <col min="3595" max="3595" width="5.6640625" style="5" customWidth="1"/>
    <col min="3596" max="3596" width="6.1640625" style="5" customWidth="1"/>
    <col min="3597" max="3597" width="5.6640625" style="5" customWidth="1"/>
    <col min="3598" max="3598" width="6.1640625" style="5" customWidth="1"/>
    <col min="3599" max="3599" width="5.6640625" style="5" customWidth="1"/>
    <col min="3600" max="3840" width="8.83203125" style="5" customWidth="1"/>
    <col min="3841" max="3841" width="8.1640625" style="5" customWidth="1"/>
    <col min="3842" max="3842" width="6.1640625" style="5" customWidth="1"/>
    <col min="3843" max="3843" width="5.6640625" style="5" customWidth="1"/>
    <col min="3844" max="3844" width="6.1640625" style="5" customWidth="1"/>
    <col min="3845" max="3845" width="5.6640625" style="5" customWidth="1"/>
    <col min="3846" max="3846" width="6.1640625" style="5" customWidth="1"/>
    <col min="3847" max="3847" width="5.6640625" style="5" customWidth="1"/>
    <col min="3848" max="3848" width="6.1640625" style="5" customWidth="1"/>
    <col min="3849" max="3849" width="5.6640625" style="5" customWidth="1"/>
    <col min="3850" max="3850" width="6.1640625" style="5" customWidth="1"/>
    <col min="3851" max="3851" width="5.6640625" style="5" customWidth="1"/>
    <col min="3852" max="3852" width="6.1640625" style="5" customWidth="1"/>
    <col min="3853" max="3853" width="5.6640625" style="5" customWidth="1"/>
    <col min="3854" max="3854" width="6.1640625" style="5" customWidth="1"/>
    <col min="3855" max="3855" width="5.6640625" style="5" customWidth="1"/>
    <col min="3856" max="4096" width="8.83203125" style="5" customWidth="1"/>
    <col min="4097" max="4097" width="8.1640625" style="5" customWidth="1"/>
    <col min="4098" max="4098" width="6.1640625" style="5" customWidth="1"/>
    <col min="4099" max="4099" width="5.6640625" style="5" customWidth="1"/>
    <col min="4100" max="4100" width="6.1640625" style="5" customWidth="1"/>
    <col min="4101" max="4101" width="5.6640625" style="5" customWidth="1"/>
    <col min="4102" max="4102" width="6.1640625" style="5" customWidth="1"/>
    <col min="4103" max="4103" width="5.6640625" style="5" customWidth="1"/>
    <col min="4104" max="4104" width="6.1640625" style="5" customWidth="1"/>
    <col min="4105" max="4105" width="5.6640625" style="5" customWidth="1"/>
    <col min="4106" max="4106" width="6.1640625" style="5" customWidth="1"/>
    <col min="4107" max="4107" width="5.6640625" style="5" customWidth="1"/>
    <col min="4108" max="4108" width="6.1640625" style="5" customWidth="1"/>
    <col min="4109" max="4109" width="5.6640625" style="5" customWidth="1"/>
    <col min="4110" max="4110" width="6.1640625" style="5" customWidth="1"/>
    <col min="4111" max="4111" width="5.6640625" style="5" customWidth="1"/>
    <col min="4112" max="4352" width="8.83203125" style="5" customWidth="1"/>
    <col min="4353" max="4353" width="8.1640625" style="5" customWidth="1"/>
    <col min="4354" max="4354" width="6.1640625" style="5" customWidth="1"/>
    <col min="4355" max="4355" width="5.6640625" style="5" customWidth="1"/>
    <col min="4356" max="4356" width="6.1640625" style="5" customWidth="1"/>
    <col min="4357" max="4357" width="5.6640625" style="5" customWidth="1"/>
    <col min="4358" max="4358" width="6.1640625" style="5" customWidth="1"/>
    <col min="4359" max="4359" width="5.6640625" style="5" customWidth="1"/>
    <col min="4360" max="4360" width="6.1640625" style="5" customWidth="1"/>
    <col min="4361" max="4361" width="5.6640625" style="5" customWidth="1"/>
    <col min="4362" max="4362" width="6.1640625" style="5" customWidth="1"/>
    <col min="4363" max="4363" width="5.6640625" style="5" customWidth="1"/>
    <col min="4364" max="4364" width="6.1640625" style="5" customWidth="1"/>
    <col min="4365" max="4365" width="5.6640625" style="5" customWidth="1"/>
    <col min="4366" max="4366" width="6.1640625" style="5" customWidth="1"/>
    <col min="4367" max="4367" width="5.6640625" style="5" customWidth="1"/>
    <col min="4368" max="4608" width="8.83203125" style="5" customWidth="1"/>
    <col min="4609" max="4609" width="8.1640625" style="5" customWidth="1"/>
    <col min="4610" max="4610" width="6.1640625" style="5" customWidth="1"/>
    <col min="4611" max="4611" width="5.6640625" style="5" customWidth="1"/>
    <col min="4612" max="4612" width="6.1640625" style="5" customWidth="1"/>
    <col min="4613" max="4613" width="5.6640625" style="5" customWidth="1"/>
    <col min="4614" max="4614" width="6.1640625" style="5" customWidth="1"/>
    <col min="4615" max="4615" width="5.6640625" style="5" customWidth="1"/>
    <col min="4616" max="4616" width="6.1640625" style="5" customWidth="1"/>
    <col min="4617" max="4617" width="5.6640625" style="5" customWidth="1"/>
    <col min="4618" max="4618" width="6.1640625" style="5" customWidth="1"/>
    <col min="4619" max="4619" width="5.6640625" style="5" customWidth="1"/>
    <col min="4620" max="4620" width="6.1640625" style="5" customWidth="1"/>
    <col min="4621" max="4621" width="5.6640625" style="5" customWidth="1"/>
    <col min="4622" max="4622" width="6.1640625" style="5" customWidth="1"/>
    <col min="4623" max="4623" width="5.6640625" style="5" customWidth="1"/>
    <col min="4624" max="4864" width="8.83203125" style="5" customWidth="1"/>
    <col min="4865" max="4865" width="8.1640625" style="5" customWidth="1"/>
    <col min="4866" max="4866" width="6.1640625" style="5" customWidth="1"/>
    <col min="4867" max="4867" width="5.6640625" style="5" customWidth="1"/>
    <col min="4868" max="4868" width="6.1640625" style="5" customWidth="1"/>
    <col min="4869" max="4869" width="5.6640625" style="5" customWidth="1"/>
    <col min="4870" max="4870" width="6.1640625" style="5" customWidth="1"/>
    <col min="4871" max="4871" width="5.6640625" style="5" customWidth="1"/>
    <col min="4872" max="4872" width="6.1640625" style="5" customWidth="1"/>
    <col min="4873" max="4873" width="5.6640625" style="5" customWidth="1"/>
    <col min="4874" max="4874" width="6.1640625" style="5" customWidth="1"/>
    <col min="4875" max="4875" width="5.6640625" style="5" customWidth="1"/>
    <col min="4876" max="4876" width="6.1640625" style="5" customWidth="1"/>
    <col min="4877" max="4877" width="5.6640625" style="5" customWidth="1"/>
    <col min="4878" max="4878" width="6.1640625" style="5" customWidth="1"/>
    <col min="4879" max="4879" width="5.6640625" style="5" customWidth="1"/>
    <col min="4880" max="5120" width="8.83203125" style="5" customWidth="1"/>
    <col min="5121" max="5121" width="8.1640625" style="5" customWidth="1"/>
    <col min="5122" max="5122" width="6.1640625" style="5" customWidth="1"/>
    <col min="5123" max="5123" width="5.6640625" style="5" customWidth="1"/>
    <col min="5124" max="5124" width="6.1640625" style="5" customWidth="1"/>
    <col min="5125" max="5125" width="5.6640625" style="5" customWidth="1"/>
    <col min="5126" max="5126" width="6.1640625" style="5" customWidth="1"/>
    <col min="5127" max="5127" width="5.6640625" style="5" customWidth="1"/>
    <col min="5128" max="5128" width="6.1640625" style="5" customWidth="1"/>
    <col min="5129" max="5129" width="5.6640625" style="5" customWidth="1"/>
    <col min="5130" max="5130" width="6.1640625" style="5" customWidth="1"/>
    <col min="5131" max="5131" width="5.6640625" style="5" customWidth="1"/>
    <col min="5132" max="5132" width="6.1640625" style="5" customWidth="1"/>
    <col min="5133" max="5133" width="5.6640625" style="5" customWidth="1"/>
    <col min="5134" max="5134" width="6.1640625" style="5" customWidth="1"/>
    <col min="5135" max="5135" width="5.6640625" style="5" customWidth="1"/>
    <col min="5136" max="5376" width="8.83203125" style="5" customWidth="1"/>
    <col min="5377" max="5377" width="8.1640625" style="5" customWidth="1"/>
    <col min="5378" max="5378" width="6.1640625" style="5" customWidth="1"/>
    <col min="5379" max="5379" width="5.6640625" style="5" customWidth="1"/>
    <col min="5380" max="5380" width="6.1640625" style="5" customWidth="1"/>
    <col min="5381" max="5381" width="5.6640625" style="5" customWidth="1"/>
    <col min="5382" max="5382" width="6.1640625" style="5" customWidth="1"/>
    <col min="5383" max="5383" width="5.6640625" style="5" customWidth="1"/>
    <col min="5384" max="5384" width="6.1640625" style="5" customWidth="1"/>
    <col min="5385" max="5385" width="5.6640625" style="5" customWidth="1"/>
    <col min="5386" max="5386" width="6.1640625" style="5" customWidth="1"/>
    <col min="5387" max="5387" width="5.6640625" style="5" customWidth="1"/>
    <col min="5388" max="5388" width="6.1640625" style="5" customWidth="1"/>
    <col min="5389" max="5389" width="5.6640625" style="5" customWidth="1"/>
    <col min="5390" max="5390" width="6.1640625" style="5" customWidth="1"/>
    <col min="5391" max="5391" width="5.6640625" style="5" customWidth="1"/>
    <col min="5392" max="5632" width="8.83203125" style="5" customWidth="1"/>
    <col min="5633" max="5633" width="8.1640625" style="5" customWidth="1"/>
    <col min="5634" max="5634" width="6.1640625" style="5" customWidth="1"/>
    <col min="5635" max="5635" width="5.6640625" style="5" customWidth="1"/>
    <col min="5636" max="5636" width="6.1640625" style="5" customWidth="1"/>
    <col min="5637" max="5637" width="5.6640625" style="5" customWidth="1"/>
    <col min="5638" max="5638" width="6.1640625" style="5" customWidth="1"/>
    <col min="5639" max="5639" width="5.6640625" style="5" customWidth="1"/>
    <col min="5640" max="5640" width="6.1640625" style="5" customWidth="1"/>
    <col min="5641" max="5641" width="5.6640625" style="5" customWidth="1"/>
    <col min="5642" max="5642" width="6.1640625" style="5" customWidth="1"/>
    <col min="5643" max="5643" width="5.6640625" style="5" customWidth="1"/>
    <col min="5644" max="5644" width="6.1640625" style="5" customWidth="1"/>
    <col min="5645" max="5645" width="5.6640625" style="5" customWidth="1"/>
    <col min="5646" max="5646" width="6.1640625" style="5" customWidth="1"/>
    <col min="5647" max="5647" width="5.6640625" style="5" customWidth="1"/>
    <col min="5648" max="5888" width="8.83203125" style="5" customWidth="1"/>
    <col min="5889" max="5889" width="8.1640625" style="5" customWidth="1"/>
    <col min="5890" max="5890" width="6.1640625" style="5" customWidth="1"/>
    <col min="5891" max="5891" width="5.6640625" style="5" customWidth="1"/>
    <col min="5892" max="5892" width="6.1640625" style="5" customWidth="1"/>
    <col min="5893" max="5893" width="5.6640625" style="5" customWidth="1"/>
    <col min="5894" max="5894" width="6.1640625" style="5" customWidth="1"/>
    <col min="5895" max="5895" width="5.6640625" style="5" customWidth="1"/>
    <col min="5896" max="5896" width="6.1640625" style="5" customWidth="1"/>
    <col min="5897" max="5897" width="5.6640625" style="5" customWidth="1"/>
    <col min="5898" max="5898" width="6.1640625" style="5" customWidth="1"/>
    <col min="5899" max="5899" width="5.6640625" style="5" customWidth="1"/>
    <col min="5900" max="5900" width="6.1640625" style="5" customWidth="1"/>
    <col min="5901" max="5901" width="5.6640625" style="5" customWidth="1"/>
    <col min="5902" max="5902" width="6.1640625" style="5" customWidth="1"/>
    <col min="5903" max="5903" width="5.6640625" style="5" customWidth="1"/>
    <col min="5904" max="6144" width="8.83203125" style="5" customWidth="1"/>
    <col min="6145" max="6145" width="8.1640625" style="5" customWidth="1"/>
    <col min="6146" max="6146" width="6.1640625" style="5" customWidth="1"/>
    <col min="6147" max="6147" width="5.6640625" style="5" customWidth="1"/>
    <col min="6148" max="6148" width="6.1640625" style="5" customWidth="1"/>
    <col min="6149" max="6149" width="5.6640625" style="5" customWidth="1"/>
    <col min="6150" max="6150" width="6.1640625" style="5" customWidth="1"/>
    <col min="6151" max="6151" width="5.6640625" style="5" customWidth="1"/>
    <col min="6152" max="6152" width="6.1640625" style="5" customWidth="1"/>
    <col min="6153" max="6153" width="5.6640625" style="5" customWidth="1"/>
    <col min="6154" max="6154" width="6.1640625" style="5" customWidth="1"/>
    <col min="6155" max="6155" width="5.6640625" style="5" customWidth="1"/>
    <col min="6156" max="6156" width="6.1640625" style="5" customWidth="1"/>
    <col min="6157" max="6157" width="5.6640625" style="5" customWidth="1"/>
    <col min="6158" max="6158" width="6.1640625" style="5" customWidth="1"/>
    <col min="6159" max="6159" width="5.6640625" style="5" customWidth="1"/>
    <col min="6160" max="6400" width="8.83203125" style="5" customWidth="1"/>
    <col min="6401" max="6401" width="8.1640625" style="5" customWidth="1"/>
    <col min="6402" max="6402" width="6.1640625" style="5" customWidth="1"/>
    <col min="6403" max="6403" width="5.6640625" style="5" customWidth="1"/>
    <col min="6404" max="6404" width="6.1640625" style="5" customWidth="1"/>
    <col min="6405" max="6405" width="5.6640625" style="5" customWidth="1"/>
    <col min="6406" max="6406" width="6.1640625" style="5" customWidth="1"/>
    <col min="6407" max="6407" width="5.6640625" style="5" customWidth="1"/>
    <col min="6408" max="6408" width="6.1640625" style="5" customWidth="1"/>
    <col min="6409" max="6409" width="5.6640625" style="5" customWidth="1"/>
    <col min="6410" max="6410" width="6.1640625" style="5" customWidth="1"/>
    <col min="6411" max="6411" width="5.6640625" style="5" customWidth="1"/>
    <col min="6412" max="6412" width="6.1640625" style="5" customWidth="1"/>
    <col min="6413" max="6413" width="5.6640625" style="5" customWidth="1"/>
    <col min="6414" max="6414" width="6.1640625" style="5" customWidth="1"/>
    <col min="6415" max="6415" width="5.6640625" style="5" customWidth="1"/>
    <col min="6416" max="6656" width="8.83203125" style="5" customWidth="1"/>
    <col min="6657" max="6657" width="8.1640625" style="5" customWidth="1"/>
    <col min="6658" max="6658" width="6.1640625" style="5" customWidth="1"/>
    <col min="6659" max="6659" width="5.6640625" style="5" customWidth="1"/>
    <col min="6660" max="6660" width="6.1640625" style="5" customWidth="1"/>
    <col min="6661" max="6661" width="5.6640625" style="5" customWidth="1"/>
    <col min="6662" max="6662" width="6.1640625" style="5" customWidth="1"/>
    <col min="6663" max="6663" width="5.6640625" style="5" customWidth="1"/>
    <col min="6664" max="6664" width="6.1640625" style="5" customWidth="1"/>
    <col min="6665" max="6665" width="5.6640625" style="5" customWidth="1"/>
    <col min="6666" max="6666" width="6.1640625" style="5" customWidth="1"/>
    <col min="6667" max="6667" width="5.6640625" style="5" customWidth="1"/>
    <col min="6668" max="6668" width="6.1640625" style="5" customWidth="1"/>
    <col min="6669" max="6669" width="5.6640625" style="5" customWidth="1"/>
    <col min="6670" max="6670" width="6.1640625" style="5" customWidth="1"/>
    <col min="6671" max="6671" width="5.6640625" style="5" customWidth="1"/>
    <col min="6672" max="6912" width="8.83203125" style="5" customWidth="1"/>
    <col min="6913" max="6913" width="8.1640625" style="5" customWidth="1"/>
    <col min="6914" max="6914" width="6.1640625" style="5" customWidth="1"/>
    <col min="6915" max="6915" width="5.6640625" style="5" customWidth="1"/>
    <col min="6916" max="6916" width="6.1640625" style="5" customWidth="1"/>
    <col min="6917" max="6917" width="5.6640625" style="5" customWidth="1"/>
    <col min="6918" max="6918" width="6.1640625" style="5" customWidth="1"/>
    <col min="6919" max="6919" width="5.6640625" style="5" customWidth="1"/>
    <col min="6920" max="6920" width="6.1640625" style="5" customWidth="1"/>
    <col min="6921" max="6921" width="5.6640625" style="5" customWidth="1"/>
    <col min="6922" max="6922" width="6.1640625" style="5" customWidth="1"/>
    <col min="6923" max="6923" width="5.6640625" style="5" customWidth="1"/>
    <col min="6924" max="6924" width="6.1640625" style="5" customWidth="1"/>
    <col min="6925" max="6925" width="5.6640625" style="5" customWidth="1"/>
    <col min="6926" max="6926" width="6.1640625" style="5" customWidth="1"/>
    <col min="6927" max="6927" width="5.6640625" style="5" customWidth="1"/>
    <col min="6928" max="7168" width="8.83203125" style="5" customWidth="1"/>
    <col min="7169" max="7169" width="8.1640625" style="5" customWidth="1"/>
    <col min="7170" max="7170" width="6.1640625" style="5" customWidth="1"/>
    <col min="7171" max="7171" width="5.6640625" style="5" customWidth="1"/>
    <col min="7172" max="7172" width="6.1640625" style="5" customWidth="1"/>
    <col min="7173" max="7173" width="5.6640625" style="5" customWidth="1"/>
    <col min="7174" max="7174" width="6.1640625" style="5" customWidth="1"/>
    <col min="7175" max="7175" width="5.6640625" style="5" customWidth="1"/>
    <col min="7176" max="7176" width="6.1640625" style="5" customWidth="1"/>
    <col min="7177" max="7177" width="5.6640625" style="5" customWidth="1"/>
    <col min="7178" max="7178" width="6.1640625" style="5" customWidth="1"/>
    <col min="7179" max="7179" width="5.6640625" style="5" customWidth="1"/>
    <col min="7180" max="7180" width="6.1640625" style="5" customWidth="1"/>
    <col min="7181" max="7181" width="5.6640625" style="5" customWidth="1"/>
    <col min="7182" max="7182" width="6.1640625" style="5" customWidth="1"/>
    <col min="7183" max="7183" width="5.6640625" style="5" customWidth="1"/>
    <col min="7184" max="7424" width="8.83203125" style="5" customWidth="1"/>
    <col min="7425" max="7425" width="8.1640625" style="5" customWidth="1"/>
    <col min="7426" max="7426" width="6.1640625" style="5" customWidth="1"/>
    <col min="7427" max="7427" width="5.6640625" style="5" customWidth="1"/>
    <col min="7428" max="7428" width="6.1640625" style="5" customWidth="1"/>
    <col min="7429" max="7429" width="5.6640625" style="5" customWidth="1"/>
    <col min="7430" max="7430" width="6.1640625" style="5" customWidth="1"/>
    <col min="7431" max="7431" width="5.6640625" style="5" customWidth="1"/>
    <col min="7432" max="7432" width="6.1640625" style="5" customWidth="1"/>
    <col min="7433" max="7433" width="5.6640625" style="5" customWidth="1"/>
    <col min="7434" max="7434" width="6.1640625" style="5" customWidth="1"/>
    <col min="7435" max="7435" width="5.6640625" style="5" customWidth="1"/>
    <col min="7436" max="7436" width="6.1640625" style="5" customWidth="1"/>
    <col min="7437" max="7437" width="5.6640625" style="5" customWidth="1"/>
    <col min="7438" max="7438" width="6.1640625" style="5" customWidth="1"/>
    <col min="7439" max="7439" width="5.6640625" style="5" customWidth="1"/>
    <col min="7440" max="7680" width="8.83203125" style="5" customWidth="1"/>
    <col min="7681" max="7681" width="8.1640625" style="5" customWidth="1"/>
    <col min="7682" max="7682" width="6.1640625" style="5" customWidth="1"/>
    <col min="7683" max="7683" width="5.6640625" style="5" customWidth="1"/>
    <col min="7684" max="7684" width="6.1640625" style="5" customWidth="1"/>
    <col min="7685" max="7685" width="5.6640625" style="5" customWidth="1"/>
    <col min="7686" max="7686" width="6.1640625" style="5" customWidth="1"/>
    <col min="7687" max="7687" width="5.6640625" style="5" customWidth="1"/>
    <col min="7688" max="7688" width="6.1640625" style="5" customWidth="1"/>
    <col min="7689" max="7689" width="5.6640625" style="5" customWidth="1"/>
    <col min="7690" max="7690" width="6.1640625" style="5" customWidth="1"/>
    <col min="7691" max="7691" width="5.6640625" style="5" customWidth="1"/>
    <col min="7692" max="7692" width="6.1640625" style="5" customWidth="1"/>
    <col min="7693" max="7693" width="5.6640625" style="5" customWidth="1"/>
    <col min="7694" max="7694" width="6.1640625" style="5" customWidth="1"/>
    <col min="7695" max="7695" width="5.6640625" style="5" customWidth="1"/>
    <col min="7696" max="7936" width="8.83203125" style="5" customWidth="1"/>
    <col min="7937" max="7937" width="8.1640625" style="5" customWidth="1"/>
    <col min="7938" max="7938" width="6.1640625" style="5" customWidth="1"/>
    <col min="7939" max="7939" width="5.6640625" style="5" customWidth="1"/>
    <col min="7940" max="7940" width="6.1640625" style="5" customWidth="1"/>
    <col min="7941" max="7941" width="5.6640625" style="5" customWidth="1"/>
    <col min="7942" max="7942" width="6.1640625" style="5" customWidth="1"/>
    <col min="7943" max="7943" width="5.6640625" style="5" customWidth="1"/>
    <col min="7944" max="7944" width="6.1640625" style="5" customWidth="1"/>
    <col min="7945" max="7945" width="5.6640625" style="5" customWidth="1"/>
    <col min="7946" max="7946" width="6.1640625" style="5" customWidth="1"/>
    <col min="7947" max="7947" width="5.6640625" style="5" customWidth="1"/>
    <col min="7948" max="7948" width="6.1640625" style="5" customWidth="1"/>
    <col min="7949" max="7949" width="5.6640625" style="5" customWidth="1"/>
    <col min="7950" max="7950" width="6.1640625" style="5" customWidth="1"/>
    <col min="7951" max="7951" width="5.6640625" style="5" customWidth="1"/>
    <col min="7952" max="8192" width="8.83203125" style="5" customWidth="1"/>
    <col min="8193" max="8193" width="8.1640625" style="5" customWidth="1"/>
    <col min="8194" max="8194" width="6.1640625" style="5" customWidth="1"/>
    <col min="8195" max="8195" width="5.6640625" style="5" customWidth="1"/>
    <col min="8196" max="8196" width="6.1640625" style="5" customWidth="1"/>
    <col min="8197" max="8197" width="5.6640625" style="5" customWidth="1"/>
    <col min="8198" max="8198" width="6.1640625" style="5" customWidth="1"/>
    <col min="8199" max="8199" width="5.6640625" style="5" customWidth="1"/>
    <col min="8200" max="8200" width="6.1640625" style="5" customWidth="1"/>
    <col min="8201" max="8201" width="5.6640625" style="5" customWidth="1"/>
    <col min="8202" max="8202" width="6.1640625" style="5" customWidth="1"/>
    <col min="8203" max="8203" width="5.6640625" style="5" customWidth="1"/>
    <col min="8204" max="8204" width="6.1640625" style="5" customWidth="1"/>
    <col min="8205" max="8205" width="5.6640625" style="5" customWidth="1"/>
    <col min="8206" max="8206" width="6.1640625" style="5" customWidth="1"/>
    <col min="8207" max="8207" width="5.6640625" style="5" customWidth="1"/>
    <col min="8208" max="8448" width="8.83203125" style="5" customWidth="1"/>
    <col min="8449" max="8449" width="8.1640625" style="5" customWidth="1"/>
    <col min="8450" max="8450" width="6.1640625" style="5" customWidth="1"/>
    <col min="8451" max="8451" width="5.6640625" style="5" customWidth="1"/>
    <col min="8452" max="8452" width="6.1640625" style="5" customWidth="1"/>
    <col min="8453" max="8453" width="5.6640625" style="5" customWidth="1"/>
    <col min="8454" max="8454" width="6.1640625" style="5" customWidth="1"/>
    <col min="8455" max="8455" width="5.6640625" style="5" customWidth="1"/>
    <col min="8456" max="8456" width="6.1640625" style="5" customWidth="1"/>
    <col min="8457" max="8457" width="5.6640625" style="5" customWidth="1"/>
    <col min="8458" max="8458" width="6.1640625" style="5" customWidth="1"/>
    <col min="8459" max="8459" width="5.6640625" style="5" customWidth="1"/>
    <col min="8460" max="8460" width="6.1640625" style="5" customWidth="1"/>
    <col min="8461" max="8461" width="5.6640625" style="5" customWidth="1"/>
    <col min="8462" max="8462" width="6.1640625" style="5" customWidth="1"/>
    <col min="8463" max="8463" width="5.6640625" style="5" customWidth="1"/>
    <col min="8464" max="8704" width="8.83203125" style="5" customWidth="1"/>
    <col min="8705" max="8705" width="8.1640625" style="5" customWidth="1"/>
    <col min="8706" max="8706" width="6.1640625" style="5" customWidth="1"/>
    <col min="8707" max="8707" width="5.6640625" style="5" customWidth="1"/>
    <col min="8708" max="8708" width="6.1640625" style="5" customWidth="1"/>
    <col min="8709" max="8709" width="5.6640625" style="5" customWidth="1"/>
    <col min="8710" max="8710" width="6.1640625" style="5" customWidth="1"/>
    <col min="8711" max="8711" width="5.6640625" style="5" customWidth="1"/>
    <col min="8712" max="8712" width="6.1640625" style="5" customWidth="1"/>
    <col min="8713" max="8713" width="5.6640625" style="5" customWidth="1"/>
    <col min="8714" max="8714" width="6.1640625" style="5" customWidth="1"/>
    <col min="8715" max="8715" width="5.6640625" style="5" customWidth="1"/>
    <col min="8716" max="8716" width="6.1640625" style="5" customWidth="1"/>
    <col min="8717" max="8717" width="5.6640625" style="5" customWidth="1"/>
    <col min="8718" max="8718" width="6.1640625" style="5" customWidth="1"/>
    <col min="8719" max="8719" width="5.6640625" style="5" customWidth="1"/>
    <col min="8720" max="8960" width="8.83203125" style="5" customWidth="1"/>
    <col min="8961" max="8961" width="8.1640625" style="5" customWidth="1"/>
    <col min="8962" max="8962" width="6.1640625" style="5" customWidth="1"/>
    <col min="8963" max="8963" width="5.6640625" style="5" customWidth="1"/>
    <col min="8964" max="8964" width="6.1640625" style="5" customWidth="1"/>
    <col min="8965" max="8965" width="5.6640625" style="5" customWidth="1"/>
    <col min="8966" max="8966" width="6.1640625" style="5" customWidth="1"/>
    <col min="8967" max="8967" width="5.6640625" style="5" customWidth="1"/>
    <col min="8968" max="8968" width="6.1640625" style="5" customWidth="1"/>
    <col min="8969" max="8969" width="5.6640625" style="5" customWidth="1"/>
    <col min="8970" max="8970" width="6.1640625" style="5" customWidth="1"/>
    <col min="8971" max="8971" width="5.6640625" style="5" customWidth="1"/>
    <col min="8972" max="8972" width="6.1640625" style="5" customWidth="1"/>
    <col min="8973" max="8973" width="5.6640625" style="5" customWidth="1"/>
    <col min="8974" max="8974" width="6.1640625" style="5" customWidth="1"/>
    <col min="8975" max="8975" width="5.6640625" style="5" customWidth="1"/>
    <col min="8976" max="9216" width="8.83203125" style="5" customWidth="1"/>
    <col min="9217" max="9217" width="8.1640625" style="5" customWidth="1"/>
    <col min="9218" max="9218" width="6.1640625" style="5" customWidth="1"/>
    <col min="9219" max="9219" width="5.6640625" style="5" customWidth="1"/>
    <col min="9220" max="9220" width="6.1640625" style="5" customWidth="1"/>
    <col min="9221" max="9221" width="5.6640625" style="5" customWidth="1"/>
    <col min="9222" max="9222" width="6.1640625" style="5" customWidth="1"/>
    <col min="9223" max="9223" width="5.6640625" style="5" customWidth="1"/>
    <col min="9224" max="9224" width="6.1640625" style="5" customWidth="1"/>
    <col min="9225" max="9225" width="5.6640625" style="5" customWidth="1"/>
    <col min="9226" max="9226" width="6.1640625" style="5" customWidth="1"/>
    <col min="9227" max="9227" width="5.6640625" style="5" customWidth="1"/>
    <col min="9228" max="9228" width="6.1640625" style="5" customWidth="1"/>
    <col min="9229" max="9229" width="5.6640625" style="5" customWidth="1"/>
    <col min="9230" max="9230" width="6.1640625" style="5" customWidth="1"/>
    <col min="9231" max="9231" width="5.6640625" style="5" customWidth="1"/>
    <col min="9232" max="9472" width="8.83203125" style="5" customWidth="1"/>
    <col min="9473" max="9473" width="8.1640625" style="5" customWidth="1"/>
    <col min="9474" max="9474" width="6.1640625" style="5" customWidth="1"/>
    <col min="9475" max="9475" width="5.6640625" style="5" customWidth="1"/>
    <col min="9476" max="9476" width="6.1640625" style="5" customWidth="1"/>
    <col min="9477" max="9477" width="5.6640625" style="5" customWidth="1"/>
    <col min="9478" max="9478" width="6.1640625" style="5" customWidth="1"/>
    <col min="9479" max="9479" width="5.6640625" style="5" customWidth="1"/>
    <col min="9480" max="9480" width="6.1640625" style="5" customWidth="1"/>
    <col min="9481" max="9481" width="5.6640625" style="5" customWidth="1"/>
    <col min="9482" max="9482" width="6.1640625" style="5" customWidth="1"/>
    <col min="9483" max="9483" width="5.6640625" style="5" customWidth="1"/>
    <col min="9484" max="9484" width="6.1640625" style="5" customWidth="1"/>
    <col min="9485" max="9485" width="5.6640625" style="5" customWidth="1"/>
    <col min="9486" max="9486" width="6.1640625" style="5" customWidth="1"/>
    <col min="9487" max="9487" width="5.6640625" style="5" customWidth="1"/>
    <col min="9488" max="9728" width="8.83203125" style="5" customWidth="1"/>
    <col min="9729" max="9729" width="8.1640625" style="5" customWidth="1"/>
    <col min="9730" max="9730" width="6.1640625" style="5" customWidth="1"/>
    <col min="9731" max="9731" width="5.6640625" style="5" customWidth="1"/>
    <col min="9732" max="9732" width="6.1640625" style="5" customWidth="1"/>
    <col min="9733" max="9733" width="5.6640625" style="5" customWidth="1"/>
    <col min="9734" max="9734" width="6.1640625" style="5" customWidth="1"/>
    <col min="9735" max="9735" width="5.6640625" style="5" customWidth="1"/>
    <col min="9736" max="9736" width="6.1640625" style="5" customWidth="1"/>
    <col min="9737" max="9737" width="5.6640625" style="5" customWidth="1"/>
    <col min="9738" max="9738" width="6.1640625" style="5" customWidth="1"/>
    <col min="9739" max="9739" width="5.6640625" style="5" customWidth="1"/>
    <col min="9740" max="9740" width="6.1640625" style="5" customWidth="1"/>
    <col min="9741" max="9741" width="5.6640625" style="5" customWidth="1"/>
    <col min="9742" max="9742" width="6.1640625" style="5" customWidth="1"/>
    <col min="9743" max="9743" width="5.6640625" style="5" customWidth="1"/>
    <col min="9744" max="9984" width="8.83203125" style="5" customWidth="1"/>
    <col min="9985" max="9985" width="8.1640625" style="5" customWidth="1"/>
    <col min="9986" max="9986" width="6.1640625" style="5" customWidth="1"/>
    <col min="9987" max="9987" width="5.6640625" style="5" customWidth="1"/>
    <col min="9988" max="9988" width="6.1640625" style="5" customWidth="1"/>
    <col min="9989" max="9989" width="5.6640625" style="5" customWidth="1"/>
    <col min="9990" max="9990" width="6.1640625" style="5" customWidth="1"/>
    <col min="9991" max="9991" width="5.6640625" style="5" customWidth="1"/>
    <col min="9992" max="9992" width="6.1640625" style="5" customWidth="1"/>
    <col min="9993" max="9993" width="5.6640625" style="5" customWidth="1"/>
    <col min="9994" max="9994" width="6.1640625" style="5" customWidth="1"/>
    <col min="9995" max="9995" width="5.6640625" style="5" customWidth="1"/>
    <col min="9996" max="9996" width="6.1640625" style="5" customWidth="1"/>
    <col min="9997" max="9997" width="5.6640625" style="5" customWidth="1"/>
    <col min="9998" max="9998" width="6.1640625" style="5" customWidth="1"/>
    <col min="9999" max="9999" width="5.6640625" style="5" customWidth="1"/>
    <col min="10000" max="10240" width="8.83203125" style="5" customWidth="1"/>
    <col min="10241" max="10241" width="8.1640625" style="5" customWidth="1"/>
    <col min="10242" max="10242" width="6.1640625" style="5" customWidth="1"/>
    <col min="10243" max="10243" width="5.6640625" style="5" customWidth="1"/>
    <col min="10244" max="10244" width="6.1640625" style="5" customWidth="1"/>
    <col min="10245" max="10245" width="5.6640625" style="5" customWidth="1"/>
    <col min="10246" max="10246" width="6.1640625" style="5" customWidth="1"/>
    <col min="10247" max="10247" width="5.6640625" style="5" customWidth="1"/>
    <col min="10248" max="10248" width="6.1640625" style="5" customWidth="1"/>
    <col min="10249" max="10249" width="5.6640625" style="5" customWidth="1"/>
    <col min="10250" max="10250" width="6.1640625" style="5" customWidth="1"/>
    <col min="10251" max="10251" width="5.6640625" style="5" customWidth="1"/>
    <col min="10252" max="10252" width="6.1640625" style="5" customWidth="1"/>
    <col min="10253" max="10253" width="5.6640625" style="5" customWidth="1"/>
    <col min="10254" max="10254" width="6.1640625" style="5" customWidth="1"/>
    <col min="10255" max="10255" width="5.6640625" style="5" customWidth="1"/>
    <col min="10256" max="10496" width="8.83203125" style="5" customWidth="1"/>
    <col min="10497" max="10497" width="8.1640625" style="5" customWidth="1"/>
    <col min="10498" max="10498" width="6.1640625" style="5" customWidth="1"/>
    <col min="10499" max="10499" width="5.6640625" style="5" customWidth="1"/>
    <col min="10500" max="10500" width="6.1640625" style="5" customWidth="1"/>
    <col min="10501" max="10501" width="5.6640625" style="5" customWidth="1"/>
    <col min="10502" max="10502" width="6.1640625" style="5" customWidth="1"/>
    <col min="10503" max="10503" width="5.6640625" style="5" customWidth="1"/>
    <col min="10504" max="10504" width="6.1640625" style="5" customWidth="1"/>
    <col min="10505" max="10505" width="5.6640625" style="5" customWidth="1"/>
    <col min="10506" max="10506" width="6.1640625" style="5" customWidth="1"/>
    <col min="10507" max="10507" width="5.6640625" style="5" customWidth="1"/>
    <col min="10508" max="10508" width="6.1640625" style="5" customWidth="1"/>
    <col min="10509" max="10509" width="5.6640625" style="5" customWidth="1"/>
    <col min="10510" max="10510" width="6.1640625" style="5" customWidth="1"/>
    <col min="10511" max="10511" width="5.6640625" style="5" customWidth="1"/>
    <col min="10512" max="10752" width="8.83203125" style="5" customWidth="1"/>
    <col min="10753" max="10753" width="8.1640625" style="5" customWidth="1"/>
    <col min="10754" max="10754" width="6.1640625" style="5" customWidth="1"/>
    <col min="10755" max="10755" width="5.6640625" style="5" customWidth="1"/>
    <col min="10756" max="10756" width="6.1640625" style="5" customWidth="1"/>
    <col min="10757" max="10757" width="5.6640625" style="5" customWidth="1"/>
    <col min="10758" max="10758" width="6.1640625" style="5" customWidth="1"/>
    <col min="10759" max="10759" width="5.6640625" style="5" customWidth="1"/>
    <col min="10760" max="10760" width="6.1640625" style="5" customWidth="1"/>
    <col min="10761" max="10761" width="5.6640625" style="5" customWidth="1"/>
    <col min="10762" max="10762" width="6.1640625" style="5" customWidth="1"/>
    <col min="10763" max="10763" width="5.6640625" style="5" customWidth="1"/>
    <col min="10764" max="10764" width="6.1640625" style="5" customWidth="1"/>
    <col min="10765" max="10765" width="5.6640625" style="5" customWidth="1"/>
    <col min="10766" max="10766" width="6.1640625" style="5" customWidth="1"/>
    <col min="10767" max="10767" width="5.6640625" style="5" customWidth="1"/>
    <col min="10768" max="11008" width="8.83203125" style="5" customWidth="1"/>
    <col min="11009" max="11009" width="8.1640625" style="5" customWidth="1"/>
    <col min="11010" max="11010" width="6.1640625" style="5" customWidth="1"/>
    <col min="11011" max="11011" width="5.6640625" style="5" customWidth="1"/>
    <col min="11012" max="11012" width="6.1640625" style="5" customWidth="1"/>
    <col min="11013" max="11013" width="5.6640625" style="5" customWidth="1"/>
    <col min="11014" max="11014" width="6.1640625" style="5" customWidth="1"/>
    <col min="11015" max="11015" width="5.6640625" style="5" customWidth="1"/>
    <col min="11016" max="11016" width="6.1640625" style="5" customWidth="1"/>
    <col min="11017" max="11017" width="5.6640625" style="5" customWidth="1"/>
    <col min="11018" max="11018" width="6.1640625" style="5" customWidth="1"/>
    <col min="11019" max="11019" width="5.6640625" style="5" customWidth="1"/>
    <col min="11020" max="11020" width="6.1640625" style="5" customWidth="1"/>
    <col min="11021" max="11021" width="5.6640625" style="5" customWidth="1"/>
    <col min="11022" max="11022" width="6.1640625" style="5" customWidth="1"/>
    <col min="11023" max="11023" width="5.6640625" style="5" customWidth="1"/>
    <col min="11024" max="11264" width="8.83203125" style="5" customWidth="1"/>
    <col min="11265" max="11265" width="8.1640625" style="5" customWidth="1"/>
    <col min="11266" max="11266" width="6.1640625" style="5" customWidth="1"/>
    <col min="11267" max="11267" width="5.6640625" style="5" customWidth="1"/>
    <col min="11268" max="11268" width="6.1640625" style="5" customWidth="1"/>
    <col min="11269" max="11269" width="5.6640625" style="5" customWidth="1"/>
    <col min="11270" max="11270" width="6.1640625" style="5" customWidth="1"/>
    <col min="11271" max="11271" width="5.6640625" style="5" customWidth="1"/>
    <col min="11272" max="11272" width="6.1640625" style="5" customWidth="1"/>
    <col min="11273" max="11273" width="5.6640625" style="5" customWidth="1"/>
    <col min="11274" max="11274" width="6.1640625" style="5" customWidth="1"/>
    <col min="11275" max="11275" width="5.6640625" style="5" customWidth="1"/>
    <col min="11276" max="11276" width="6.1640625" style="5" customWidth="1"/>
    <col min="11277" max="11277" width="5.6640625" style="5" customWidth="1"/>
    <col min="11278" max="11278" width="6.1640625" style="5" customWidth="1"/>
    <col min="11279" max="11279" width="5.6640625" style="5" customWidth="1"/>
    <col min="11280" max="11520" width="8.83203125" style="5" customWidth="1"/>
    <col min="11521" max="11521" width="8.1640625" style="5" customWidth="1"/>
    <col min="11522" max="11522" width="6.1640625" style="5" customWidth="1"/>
    <col min="11523" max="11523" width="5.6640625" style="5" customWidth="1"/>
    <col min="11524" max="11524" width="6.1640625" style="5" customWidth="1"/>
    <col min="11525" max="11525" width="5.6640625" style="5" customWidth="1"/>
    <col min="11526" max="11526" width="6.1640625" style="5" customWidth="1"/>
    <col min="11527" max="11527" width="5.6640625" style="5" customWidth="1"/>
    <col min="11528" max="11528" width="6.1640625" style="5" customWidth="1"/>
    <col min="11529" max="11529" width="5.6640625" style="5" customWidth="1"/>
    <col min="11530" max="11530" width="6.1640625" style="5" customWidth="1"/>
    <col min="11531" max="11531" width="5.6640625" style="5" customWidth="1"/>
    <col min="11532" max="11532" width="6.1640625" style="5" customWidth="1"/>
    <col min="11533" max="11533" width="5.6640625" style="5" customWidth="1"/>
    <col min="11534" max="11534" width="6.1640625" style="5" customWidth="1"/>
    <col min="11535" max="11535" width="5.6640625" style="5" customWidth="1"/>
    <col min="11536" max="11776" width="8.83203125" style="5" customWidth="1"/>
    <col min="11777" max="11777" width="8.1640625" style="5" customWidth="1"/>
    <col min="11778" max="11778" width="6.1640625" style="5" customWidth="1"/>
    <col min="11779" max="11779" width="5.6640625" style="5" customWidth="1"/>
    <col min="11780" max="11780" width="6.1640625" style="5" customWidth="1"/>
    <col min="11781" max="11781" width="5.6640625" style="5" customWidth="1"/>
    <col min="11782" max="11782" width="6.1640625" style="5" customWidth="1"/>
    <col min="11783" max="11783" width="5.6640625" style="5" customWidth="1"/>
    <col min="11784" max="11784" width="6.1640625" style="5" customWidth="1"/>
    <col min="11785" max="11785" width="5.6640625" style="5" customWidth="1"/>
    <col min="11786" max="11786" width="6.1640625" style="5" customWidth="1"/>
    <col min="11787" max="11787" width="5.6640625" style="5" customWidth="1"/>
    <col min="11788" max="11788" width="6.1640625" style="5" customWidth="1"/>
    <col min="11789" max="11789" width="5.6640625" style="5" customWidth="1"/>
    <col min="11790" max="11790" width="6.1640625" style="5" customWidth="1"/>
    <col min="11791" max="11791" width="5.6640625" style="5" customWidth="1"/>
    <col min="11792" max="12032" width="8.83203125" style="5" customWidth="1"/>
    <col min="12033" max="12033" width="8.1640625" style="5" customWidth="1"/>
    <col min="12034" max="12034" width="6.1640625" style="5" customWidth="1"/>
    <col min="12035" max="12035" width="5.6640625" style="5" customWidth="1"/>
    <col min="12036" max="12036" width="6.1640625" style="5" customWidth="1"/>
    <col min="12037" max="12037" width="5.6640625" style="5" customWidth="1"/>
    <col min="12038" max="12038" width="6.1640625" style="5" customWidth="1"/>
    <col min="12039" max="12039" width="5.6640625" style="5" customWidth="1"/>
    <col min="12040" max="12040" width="6.1640625" style="5" customWidth="1"/>
    <col min="12041" max="12041" width="5.6640625" style="5" customWidth="1"/>
    <col min="12042" max="12042" width="6.1640625" style="5" customWidth="1"/>
    <col min="12043" max="12043" width="5.6640625" style="5" customWidth="1"/>
    <col min="12044" max="12044" width="6.1640625" style="5" customWidth="1"/>
    <col min="12045" max="12045" width="5.6640625" style="5" customWidth="1"/>
    <col min="12046" max="12046" width="6.1640625" style="5" customWidth="1"/>
    <col min="12047" max="12047" width="5.6640625" style="5" customWidth="1"/>
    <col min="12048" max="12288" width="8.83203125" style="5" customWidth="1"/>
    <col min="12289" max="12289" width="8.1640625" style="5" customWidth="1"/>
    <col min="12290" max="12290" width="6.1640625" style="5" customWidth="1"/>
    <col min="12291" max="12291" width="5.6640625" style="5" customWidth="1"/>
    <col min="12292" max="12292" width="6.1640625" style="5" customWidth="1"/>
    <col min="12293" max="12293" width="5.6640625" style="5" customWidth="1"/>
    <col min="12294" max="12294" width="6.1640625" style="5" customWidth="1"/>
    <col min="12295" max="12295" width="5.6640625" style="5" customWidth="1"/>
    <col min="12296" max="12296" width="6.1640625" style="5" customWidth="1"/>
    <col min="12297" max="12297" width="5.6640625" style="5" customWidth="1"/>
    <col min="12298" max="12298" width="6.1640625" style="5" customWidth="1"/>
    <col min="12299" max="12299" width="5.6640625" style="5" customWidth="1"/>
    <col min="12300" max="12300" width="6.1640625" style="5" customWidth="1"/>
    <col min="12301" max="12301" width="5.6640625" style="5" customWidth="1"/>
    <col min="12302" max="12302" width="6.1640625" style="5" customWidth="1"/>
    <col min="12303" max="12303" width="5.6640625" style="5" customWidth="1"/>
    <col min="12304" max="12544" width="8.83203125" style="5" customWidth="1"/>
    <col min="12545" max="12545" width="8.1640625" style="5" customWidth="1"/>
    <col min="12546" max="12546" width="6.1640625" style="5" customWidth="1"/>
    <col min="12547" max="12547" width="5.6640625" style="5" customWidth="1"/>
    <col min="12548" max="12548" width="6.1640625" style="5" customWidth="1"/>
    <col min="12549" max="12549" width="5.6640625" style="5" customWidth="1"/>
    <col min="12550" max="12550" width="6.1640625" style="5" customWidth="1"/>
    <col min="12551" max="12551" width="5.6640625" style="5" customWidth="1"/>
    <col min="12552" max="12552" width="6.1640625" style="5" customWidth="1"/>
    <col min="12553" max="12553" width="5.6640625" style="5" customWidth="1"/>
    <col min="12554" max="12554" width="6.1640625" style="5" customWidth="1"/>
    <col min="12555" max="12555" width="5.6640625" style="5" customWidth="1"/>
    <col min="12556" max="12556" width="6.1640625" style="5" customWidth="1"/>
    <col min="12557" max="12557" width="5.6640625" style="5" customWidth="1"/>
    <col min="12558" max="12558" width="6.1640625" style="5" customWidth="1"/>
    <col min="12559" max="12559" width="5.6640625" style="5" customWidth="1"/>
    <col min="12560" max="12800" width="8.83203125" style="5" customWidth="1"/>
    <col min="12801" max="12801" width="8.1640625" style="5" customWidth="1"/>
    <col min="12802" max="12802" width="6.1640625" style="5" customWidth="1"/>
    <col min="12803" max="12803" width="5.6640625" style="5" customWidth="1"/>
    <col min="12804" max="12804" width="6.1640625" style="5" customWidth="1"/>
    <col min="12805" max="12805" width="5.6640625" style="5" customWidth="1"/>
    <col min="12806" max="12806" width="6.1640625" style="5" customWidth="1"/>
    <col min="12807" max="12807" width="5.6640625" style="5" customWidth="1"/>
    <col min="12808" max="12808" width="6.1640625" style="5" customWidth="1"/>
    <col min="12809" max="12809" width="5.6640625" style="5" customWidth="1"/>
    <col min="12810" max="12810" width="6.1640625" style="5" customWidth="1"/>
    <col min="12811" max="12811" width="5.6640625" style="5" customWidth="1"/>
    <col min="12812" max="12812" width="6.1640625" style="5" customWidth="1"/>
    <col min="12813" max="12813" width="5.6640625" style="5" customWidth="1"/>
    <col min="12814" max="12814" width="6.1640625" style="5" customWidth="1"/>
    <col min="12815" max="12815" width="5.6640625" style="5" customWidth="1"/>
    <col min="12816" max="13056" width="8.83203125" style="5" customWidth="1"/>
    <col min="13057" max="13057" width="8.1640625" style="5" customWidth="1"/>
    <col min="13058" max="13058" width="6.1640625" style="5" customWidth="1"/>
    <col min="13059" max="13059" width="5.6640625" style="5" customWidth="1"/>
    <col min="13060" max="13060" width="6.1640625" style="5" customWidth="1"/>
    <col min="13061" max="13061" width="5.6640625" style="5" customWidth="1"/>
    <col min="13062" max="13062" width="6.1640625" style="5" customWidth="1"/>
    <col min="13063" max="13063" width="5.6640625" style="5" customWidth="1"/>
    <col min="13064" max="13064" width="6.1640625" style="5" customWidth="1"/>
    <col min="13065" max="13065" width="5.6640625" style="5" customWidth="1"/>
    <col min="13066" max="13066" width="6.1640625" style="5" customWidth="1"/>
    <col min="13067" max="13067" width="5.6640625" style="5" customWidth="1"/>
    <col min="13068" max="13068" width="6.1640625" style="5" customWidth="1"/>
    <col min="13069" max="13069" width="5.6640625" style="5" customWidth="1"/>
    <col min="13070" max="13070" width="6.1640625" style="5" customWidth="1"/>
    <col min="13071" max="13071" width="5.6640625" style="5" customWidth="1"/>
    <col min="13072" max="13312" width="8.83203125" style="5" customWidth="1"/>
    <col min="13313" max="13313" width="8.1640625" style="5" customWidth="1"/>
    <col min="13314" max="13314" width="6.1640625" style="5" customWidth="1"/>
    <col min="13315" max="13315" width="5.6640625" style="5" customWidth="1"/>
    <col min="13316" max="13316" width="6.1640625" style="5" customWidth="1"/>
    <col min="13317" max="13317" width="5.6640625" style="5" customWidth="1"/>
    <col min="13318" max="13318" width="6.1640625" style="5" customWidth="1"/>
    <col min="13319" max="13319" width="5.6640625" style="5" customWidth="1"/>
    <col min="13320" max="13320" width="6.1640625" style="5" customWidth="1"/>
    <col min="13321" max="13321" width="5.6640625" style="5" customWidth="1"/>
    <col min="13322" max="13322" width="6.1640625" style="5" customWidth="1"/>
    <col min="13323" max="13323" width="5.6640625" style="5" customWidth="1"/>
    <col min="13324" max="13324" width="6.1640625" style="5" customWidth="1"/>
    <col min="13325" max="13325" width="5.6640625" style="5" customWidth="1"/>
    <col min="13326" max="13326" width="6.1640625" style="5" customWidth="1"/>
    <col min="13327" max="13327" width="5.6640625" style="5" customWidth="1"/>
    <col min="13328" max="13568" width="8.83203125" style="5" customWidth="1"/>
    <col min="13569" max="13569" width="8.1640625" style="5" customWidth="1"/>
    <col min="13570" max="13570" width="6.1640625" style="5" customWidth="1"/>
    <col min="13571" max="13571" width="5.6640625" style="5" customWidth="1"/>
    <col min="13572" max="13572" width="6.1640625" style="5" customWidth="1"/>
    <col min="13573" max="13573" width="5.6640625" style="5" customWidth="1"/>
    <col min="13574" max="13574" width="6.1640625" style="5" customWidth="1"/>
    <col min="13575" max="13575" width="5.6640625" style="5" customWidth="1"/>
    <col min="13576" max="13576" width="6.1640625" style="5" customWidth="1"/>
    <col min="13577" max="13577" width="5.6640625" style="5" customWidth="1"/>
    <col min="13578" max="13578" width="6.1640625" style="5" customWidth="1"/>
    <col min="13579" max="13579" width="5.6640625" style="5" customWidth="1"/>
    <col min="13580" max="13580" width="6.1640625" style="5" customWidth="1"/>
    <col min="13581" max="13581" width="5.6640625" style="5" customWidth="1"/>
    <col min="13582" max="13582" width="6.1640625" style="5" customWidth="1"/>
    <col min="13583" max="13583" width="5.6640625" style="5" customWidth="1"/>
    <col min="13584" max="13824" width="8.83203125" style="5" customWidth="1"/>
    <col min="13825" max="13825" width="8.1640625" style="5" customWidth="1"/>
    <col min="13826" max="13826" width="6.1640625" style="5" customWidth="1"/>
    <col min="13827" max="13827" width="5.6640625" style="5" customWidth="1"/>
    <col min="13828" max="13828" width="6.1640625" style="5" customWidth="1"/>
    <col min="13829" max="13829" width="5.6640625" style="5" customWidth="1"/>
    <col min="13830" max="13830" width="6.1640625" style="5" customWidth="1"/>
    <col min="13831" max="13831" width="5.6640625" style="5" customWidth="1"/>
    <col min="13832" max="13832" width="6.1640625" style="5" customWidth="1"/>
    <col min="13833" max="13833" width="5.6640625" style="5" customWidth="1"/>
    <col min="13834" max="13834" width="6.1640625" style="5" customWidth="1"/>
    <col min="13835" max="13835" width="5.6640625" style="5" customWidth="1"/>
    <col min="13836" max="13836" width="6.1640625" style="5" customWidth="1"/>
    <col min="13837" max="13837" width="5.6640625" style="5" customWidth="1"/>
    <col min="13838" max="13838" width="6.1640625" style="5" customWidth="1"/>
    <col min="13839" max="13839" width="5.6640625" style="5" customWidth="1"/>
    <col min="13840" max="14080" width="8.83203125" style="5" customWidth="1"/>
    <col min="14081" max="14081" width="8.1640625" style="5" customWidth="1"/>
    <col min="14082" max="14082" width="6.1640625" style="5" customWidth="1"/>
    <col min="14083" max="14083" width="5.6640625" style="5" customWidth="1"/>
    <col min="14084" max="14084" width="6.1640625" style="5" customWidth="1"/>
    <col min="14085" max="14085" width="5.6640625" style="5" customWidth="1"/>
    <col min="14086" max="14086" width="6.1640625" style="5" customWidth="1"/>
    <col min="14087" max="14087" width="5.6640625" style="5" customWidth="1"/>
    <col min="14088" max="14088" width="6.1640625" style="5" customWidth="1"/>
    <col min="14089" max="14089" width="5.6640625" style="5" customWidth="1"/>
    <col min="14090" max="14090" width="6.1640625" style="5" customWidth="1"/>
    <col min="14091" max="14091" width="5.6640625" style="5" customWidth="1"/>
    <col min="14092" max="14092" width="6.1640625" style="5" customWidth="1"/>
    <col min="14093" max="14093" width="5.6640625" style="5" customWidth="1"/>
    <col min="14094" max="14094" width="6.1640625" style="5" customWidth="1"/>
    <col min="14095" max="14095" width="5.6640625" style="5" customWidth="1"/>
    <col min="14096" max="14336" width="8.83203125" style="5" customWidth="1"/>
    <col min="14337" max="14337" width="8.1640625" style="5" customWidth="1"/>
    <col min="14338" max="14338" width="6.1640625" style="5" customWidth="1"/>
    <col min="14339" max="14339" width="5.6640625" style="5" customWidth="1"/>
    <col min="14340" max="14340" width="6.1640625" style="5" customWidth="1"/>
    <col min="14341" max="14341" width="5.6640625" style="5" customWidth="1"/>
    <col min="14342" max="14342" width="6.1640625" style="5" customWidth="1"/>
    <col min="14343" max="14343" width="5.6640625" style="5" customWidth="1"/>
    <col min="14344" max="14344" width="6.1640625" style="5" customWidth="1"/>
    <col min="14345" max="14345" width="5.6640625" style="5" customWidth="1"/>
    <col min="14346" max="14346" width="6.1640625" style="5" customWidth="1"/>
    <col min="14347" max="14347" width="5.6640625" style="5" customWidth="1"/>
    <col min="14348" max="14348" width="6.1640625" style="5" customWidth="1"/>
    <col min="14349" max="14349" width="5.6640625" style="5" customWidth="1"/>
    <col min="14350" max="14350" width="6.1640625" style="5" customWidth="1"/>
    <col min="14351" max="14351" width="5.6640625" style="5" customWidth="1"/>
    <col min="14352" max="14592" width="8.83203125" style="5" customWidth="1"/>
    <col min="14593" max="14593" width="8.1640625" style="5" customWidth="1"/>
    <col min="14594" max="14594" width="6.1640625" style="5" customWidth="1"/>
    <col min="14595" max="14595" width="5.6640625" style="5" customWidth="1"/>
    <col min="14596" max="14596" width="6.1640625" style="5" customWidth="1"/>
    <col min="14597" max="14597" width="5.6640625" style="5" customWidth="1"/>
    <col min="14598" max="14598" width="6.1640625" style="5" customWidth="1"/>
    <col min="14599" max="14599" width="5.6640625" style="5" customWidth="1"/>
    <col min="14600" max="14600" width="6.1640625" style="5" customWidth="1"/>
    <col min="14601" max="14601" width="5.6640625" style="5" customWidth="1"/>
    <col min="14602" max="14602" width="6.1640625" style="5" customWidth="1"/>
    <col min="14603" max="14603" width="5.6640625" style="5" customWidth="1"/>
    <col min="14604" max="14604" width="6.1640625" style="5" customWidth="1"/>
    <col min="14605" max="14605" width="5.6640625" style="5" customWidth="1"/>
    <col min="14606" max="14606" width="6.1640625" style="5" customWidth="1"/>
    <col min="14607" max="14607" width="5.6640625" style="5" customWidth="1"/>
    <col min="14608" max="14848" width="8.83203125" style="5" customWidth="1"/>
    <col min="14849" max="14849" width="8.1640625" style="5" customWidth="1"/>
    <col min="14850" max="14850" width="6.1640625" style="5" customWidth="1"/>
    <col min="14851" max="14851" width="5.6640625" style="5" customWidth="1"/>
    <col min="14852" max="14852" width="6.1640625" style="5" customWidth="1"/>
    <col min="14853" max="14853" width="5.6640625" style="5" customWidth="1"/>
    <col min="14854" max="14854" width="6.1640625" style="5" customWidth="1"/>
    <col min="14855" max="14855" width="5.6640625" style="5" customWidth="1"/>
    <col min="14856" max="14856" width="6.1640625" style="5" customWidth="1"/>
    <col min="14857" max="14857" width="5.6640625" style="5" customWidth="1"/>
    <col min="14858" max="14858" width="6.1640625" style="5" customWidth="1"/>
    <col min="14859" max="14859" width="5.6640625" style="5" customWidth="1"/>
    <col min="14860" max="14860" width="6.1640625" style="5" customWidth="1"/>
    <col min="14861" max="14861" width="5.6640625" style="5" customWidth="1"/>
    <col min="14862" max="14862" width="6.1640625" style="5" customWidth="1"/>
    <col min="14863" max="14863" width="5.6640625" style="5" customWidth="1"/>
    <col min="14864" max="15104" width="8.83203125" style="5" customWidth="1"/>
    <col min="15105" max="15105" width="8.1640625" style="5" customWidth="1"/>
    <col min="15106" max="15106" width="6.1640625" style="5" customWidth="1"/>
    <col min="15107" max="15107" width="5.6640625" style="5" customWidth="1"/>
    <col min="15108" max="15108" width="6.1640625" style="5" customWidth="1"/>
    <col min="15109" max="15109" width="5.6640625" style="5" customWidth="1"/>
    <col min="15110" max="15110" width="6.1640625" style="5" customWidth="1"/>
    <col min="15111" max="15111" width="5.6640625" style="5" customWidth="1"/>
    <col min="15112" max="15112" width="6.1640625" style="5" customWidth="1"/>
    <col min="15113" max="15113" width="5.6640625" style="5" customWidth="1"/>
    <col min="15114" max="15114" width="6.1640625" style="5" customWidth="1"/>
    <col min="15115" max="15115" width="5.6640625" style="5" customWidth="1"/>
    <col min="15116" max="15116" width="6.1640625" style="5" customWidth="1"/>
    <col min="15117" max="15117" width="5.6640625" style="5" customWidth="1"/>
    <col min="15118" max="15118" width="6.1640625" style="5" customWidth="1"/>
    <col min="15119" max="15119" width="5.6640625" style="5" customWidth="1"/>
    <col min="15120" max="15360" width="8.83203125" style="5" customWidth="1"/>
    <col min="15361" max="15361" width="8.1640625" style="5" customWidth="1"/>
    <col min="15362" max="15362" width="6.1640625" style="5" customWidth="1"/>
    <col min="15363" max="15363" width="5.6640625" style="5" customWidth="1"/>
    <col min="15364" max="15364" width="6.1640625" style="5" customWidth="1"/>
    <col min="15365" max="15365" width="5.6640625" style="5" customWidth="1"/>
    <col min="15366" max="15366" width="6.1640625" style="5" customWidth="1"/>
    <col min="15367" max="15367" width="5.6640625" style="5" customWidth="1"/>
    <col min="15368" max="15368" width="6.1640625" style="5" customWidth="1"/>
    <col min="15369" max="15369" width="5.6640625" style="5" customWidth="1"/>
    <col min="15370" max="15370" width="6.1640625" style="5" customWidth="1"/>
    <col min="15371" max="15371" width="5.6640625" style="5" customWidth="1"/>
    <col min="15372" max="15372" width="6.1640625" style="5" customWidth="1"/>
    <col min="15373" max="15373" width="5.6640625" style="5" customWidth="1"/>
    <col min="15374" max="15374" width="6.1640625" style="5" customWidth="1"/>
    <col min="15375" max="15375" width="5.6640625" style="5" customWidth="1"/>
    <col min="15376" max="15616" width="8.83203125" style="5" customWidth="1"/>
    <col min="15617" max="15617" width="8.1640625" style="5" customWidth="1"/>
    <col min="15618" max="15618" width="6.1640625" style="5" customWidth="1"/>
    <col min="15619" max="15619" width="5.6640625" style="5" customWidth="1"/>
    <col min="15620" max="15620" width="6.1640625" style="5" customWidth="1"/>
    <col min="15621" max="15621" width="5.6640625" style="5" customWidth="1"/>
    <col min="15622" max="15622" width="6.1640625" style="5" customWidth="1"/>
    <col min="15623" max="15623" width="5.6640625" style="5" customWidth="1"/>
    <col min="15624" max="15624" width="6.1640625" style="5" customWidth="1"/>
    <col min="15625" max="15625" width="5.6640625" style="5" customWidth="1"/>
    <col min="15626" max="15626" width="6.1640625" style="5" customWidth="1"/>
    <col min="15627" max="15627" width="5.6640625" style="5" customWidth="1"/>
    <col min="15628" max="15628" width="6.1640625" style="5" customWidth="1"/>
    <col min="15629" max="15629" width="5.6640625" style="5" customWidth="1"/>
    <col min="15630" max="15630" width="6.1640625" style="5" customWidth="1"/>
    <col min="15631" max="15631" width="5.6640625" style="5" customWidth="1"/>
    <col min="15632" max="15872" width="8.83203125" style="5" customWidth="1"/>
    <col min="15873" max="15873" width="8.1640625" style="5" customWidth="1"/>
    <col min="15874" max="15874" width="6.1640625" style="5" customWidth="1"/>
    <col min="15875" max="15875" width="5.6640625" style="5" customWidth="1"/>
    <col min="15876" max="15876" width="6.1640625" style="5" customWidth="1"/>
    <col min="15877" max="15877" width="5.6640625" style="5" customWidth="1"/>
    <col min="15878" max="15878" width="6.1640625" style="5" customWidth="1"/>
    <col min="15879" max="15879" width="5.6640625" style="5" customWidth="1"/>
    <col min="15880" max="15880" width="6.1640625" style="5" customWidth="1"/>
    <col min="15881" max="15881" width="5.6640625" style="5" customWidth="1"/>
    <col min="15882" max="15882" width="6.1640625" style="5" customWidth="1"/>
    <col min="15883" max="15883" width="5.6640625" style="5" customWidth="1"/>
    <col min="15884" max="15884" width="6.1640625" style="5" customWidth="1"/>
    <col min="15885" max="15885" width="5.6640625" style="5" customWidth="1"/>
    <col min="15886" max="15886" width="6.1640625" style="5" customWidth="1"/>
    <col min="15887" max="15887" width="5.6640625" style="5" customWidth="1"/>
    <col min="15888" max="16128" width="8.83203125" style="5" customWidth="1"/>
    <col min="16129" max="16129" width="8.1640625" style="5" customWidth="1"/>
    <col min="16130" max="16130" width="6.1640625" style="5" customWidth="1"/>
    <col min="16131" max="16131" width="5.6640625" style="5" customWidth="1"/>
    <col min="16132" max="16132" width="6.1640625" style="5" customWidth="1"/>
    <col min="16133" max="16133" width="5.6640625" style="5" customWidth="1"/>
    <col min="16134" max="16134" width="6.1640625" style="5" customWidth="1"/>
    <col min="16135" max="16135" width="5.6640625" style="5" customWidth="1"/>
    <col min="16136" max="16136" width="6.1640625" style="5" customWidth="1"/>
    <col min="16137" max="16137" width="5.6640625" style="5" customWidth="1"/>
    <col min="16138" max="16138" width="6.1640625" style="5" customWidth="1"/>
    <col min="16139" max="16139" width="5.6640625" style="5" customWidth="1"/>
    <col min="16140" max="16140" width="6.1640625" style="5" customWidth="1"/>
    <col min="16141" max="16141" width="5.6640625" style="5" customWidth="1"/>
    <col min="16142" max="16142" width="6.1640625" style="5" customWidth="1"/>
    <col min="16143" max="16143" width="5.6640625" style="5" customWidth="1"/>
    <col min="16144" max="16384" width="8.83203125" style="5" customWidth="1"/>
  </cols>
  <sheetData>
    <row r="1" spans="1:16" ht="19">
      <c r="A1" s="2" t="s">
        <v>34</v>
      </c>
      <c r="B1" s="3"/>
      <c r="C1" s="4" t="s">
        <v>35</v>
      </c>
      <c r="P1" s="6" t="s">
        <v>36</v>
      </c>
    </row>
    <row r="2" spans="1:16" ht="18">
      <c r="A2" s="7" t="s">
        <v>37</v>
      </c>
      <c r="B2" s="3"/>
      <c r="C2" s="4" t="s">
        <v>38</v>
      </c>
    </row>
    <row r="3" spans="1:16">
      <c r="A3" s="8"/>
    </row>
    <row r="4" spans="1:16">
      <c r="A4" s="9"/>
      <c r="B4" s="90" t="s">
        <v>39</v>
      </c>
      <c r="C4" s="90"/>
      <c r="D4" s="90"/>
      <c r="E4" s="90"/>
      <c r="F4" s="90"/>
      <c r="G4" s="90"/>
      <c r="H4" s="90"/>
      <c r="I4" s="90"/>
      <c r="J4" s="90"/>
      <c r="K4" s="90"/>
      <c r="L4" s="90"/>
      <c r="M4" s="90"/>
      <c r="N4" s="90"/>
      <c r="O4" s="90"/>
    </row>
    <row r="5" spans="1:16">
      <c r="A5" s="10" t="s">
        <v>40</v>
      </c>
      <c r="B5" s="91" t="s">
        <v>41</v>
      </c>
      <c r="C5" s="91"/>
      <c r="D5" s="91"/>
      <c r="E5" s="91"/>
      <c r="F5" s="91"/>
      <c r="G5" s="91"/>
      <c r="H5" s="91"/>
      <c r="I5" s="91"/>
      <c r="J5" s="91"/>
      <c r="K5" s="91"/>
      <c r="L5" s="91"/>
      <c r="M5" s="91"/>
      <c r="N5" s="91"/>
      <c r="O5" s="91"/>
    </row>
    <row r="6" spans="1:16" ht="16.5" customHeight="1">
      <c r="A6" s="11" t="s">
        <v>42</v>
      </c>
      <c r="B6" s="92" t="s">
        <v>43</v>
      </c>
      <c r="C6" s="92"/>
      <c r="D6" s="92" t="s">
        <v>44</v>
      </c>
      <c r="E6" s="92"/>
      <c r="F6" s="92" t="s">
        <v>45</v>
      </c>
      <c r="G6" s="92"/>
      <c r="H6" s="92" t="s">
        <v>46</v>
      </c>
      <c r="I6" s="92"/>
      <c r="J6" s="92" t="s">
        <v>47</v>
      </c>
      <c r="K6" s="92"/>
      <c r="L6" s="92" t="s">
        <v>48</v>
      </c>
      <c r="M6" s="92"/>
      <c r="N6" s="92" t="s">
        <v>49</v>
      </c>
      <c r="O6" s="92"/>
    </row>
    <row r="7" spans="1:16" ht="14.25" customHeight="1">
      <c r="A7" s="91"/>
      <c r="B7" s="93" t="s">
        <v>50</v>
      </c>
      <c r="C7" s="93"/>
      <c r="D7" s="93"/>
      <c r="E7" s="93"/>
      <c r="F7" s="93"/>
      <c r="G7" s="93"/>
      <c r="H7" s="93"/>
      <c r="I7" s="93"/>
      <c r="J7" s="93"/>
      <c r="K7" s="93"/>
      <c r="L7" s="93"/>
      <c r="M7" s="93"/>
      <c r="N7" s="93"/>
      <c r="O7" s="93"/>
    </row>
    <row r="8" spans="1:16" ht="15" customHeight="1">
      <c r="A8" s="91"/>
      <c r="B8" s="91" t="s">
        <v>51</v>
      </c>
      <c r="C8" s="91"/>
      <c r="D8" s="91"/>
      <c r="E8" s="91"/>
      <c r="F8" s="91"/>
      <c r="G8" s="91"/>
      <c r="H8" s="91"/>
      <c r="I8" s="91"/>
      <c r="J8" s="91"/>
      <c r="K8" s="91"/>
      <c r="L8" s="91"/>
      <c r="M8" s="91"/>
      <c r="N8" s="91"/>
      <c r="O8" s="91"/>
    </row>
    <row r="9" spans="1:16" ht="8" customHeight="1">
      <c r="A9" s="12"/>
      <c r="B9" s="13"/>
      <c r="C9" s="13"/>
      <c r="D9" s="14"/>
      <c r="E9" s="13"/>
      <c r="F9" s="13"/>
      <c r="G9" s="13"/>
      <c r="H9" s="13"/>
      <c r="I9" s="13"/>
      <c r="J9" s="13"/>
      <c r="K9" s="13"/>
      <c r="L9" s="13"/>
      <c r="M9" s="13"/>
      <c r="N9" s="13"/>
      <c r="O9" s="13"/>
    </row>
    <row r="10" spans="1:16">
      <c r="A10" s="12">
        <v>1986</v>
      </c>
      <c r="B10" s="14">
        <v>7</v>
      </c>
      <c r="C10" s="15">
        <v>100</v>
      </c>
      <c r="D10" s="16">
        <v>48.6</v>
      </c>
      <c r="E10" s="15">
        <v>100</v>
      </c>
      <c r="F10" s="16">
        <v>111.9</v>
      </c>
      <c r="G10" s="15">
        <v>100</v>
      </c>
      <c r="H10" s="16">
        <v>78.5</v>
      </c>
      <c r="I10" s="15">
        <v>100</v>
      </c>
      <c r="J10" s="16">
        <v>26.9</v>
      </c>
      <c r="K10" s="15">
        <v>100</v>
      </c>
      <c r="L10" s="16">
        <v>4</v>
      </c>
      <c r="M10" s="15">
        <v>100</v>
      </c>
      <c r="N10" s="16">
        <v>0.3</v>
      </c>
      <c r="O10" s="15">
        <v>100</v>
      </c>
    </row>
    <row r="11" spans="1:16">
      <c r="A11" s="12">
        <v>1987</v>
      </c>
      <c r="B11" s="14">
        <v>6.2</v>
      </c>
      <c r="C11" s="15">
        <v>89</v>
      </c>
      <c r="D11" s="16">
        <v>42.7</v>
      </c>
      <c r="E11" s="15">
        <v>88</v>
      </c>
      <c r="F11" s="16">
        <v>106.1</v>
      </c>
      <c r="G11" s="15">
        <v>95</v>
      </c>
      <c r="H11" s="16">
        <v>79.900000000000006</v>
      </c>
      <c r="I11" s="15">
        <v>102</v>
      </c>
      <c r="J11" s="16">
        <v>26.8</v>
      </c>
      <c r="K11" s="15">
        <v>99</v>
      </c>
      <c r="L11" s="16">
        <v>4.3</v>
      </c>
      <c r="M11" s="15">
        <v>106</v>
      </c>
      <c r="N11" s="16">
        <v>0.2</v>
      </c>
      <c r="O11" s="15">
        <v>70</v>
      </c>
    </row>
    <row r="12" spans="1:16">
      <c r="A12" s="12">
        <v>1988</v>
      </c>
      <c r="B12" s="14">
        <v>6.4</v>
      </c>
      <c r="C12" s="15">
        <v>93</v>
      </c>
      <c r="D12" s="16">
        <v>43</v>
      </c>
      <c r="E12" s="15">
        <v>88</v>
      </c>
      <c r="F12" s="16">
        <v>111.8</v>
      </c>
      <c r="G12" s="15">
        <v>100</v>
      </c>
      <c r="H12" s="16">
        <v>88.6</v>
      </c>
      <c r="I12" s="15">
        <v>113</v>
      </c>
      <c r="J12" s="16">
        <v>29.2</v>
      </c>
      <c r="K12" s="15">
        <v>109</v>
      </c>
      <c r="L12" s="16">
        <v>4.9000000000000004</v>
      </c>
      <c r="M12" s="15">
        <v>121</v>
      </c>
      <c r="N12" s="16">
        <v>0.3</v>
      </c>
      <c r="O12" s="15">
        <v>85</v>
      </c>
    </row>
    <row r="13" spans="1:16">
      <c r="A13" s="12">
        <v>1989</v>
      </c>
      <c r="B13" s="14">
        <v>6.1</v>
      </c>
      <c r="C13" s="15">
        <v>88</v>
      </c>
      <c r="D13" s="16">
        <v>40.4</v>
      </c>
      <c r="E13" s="15">
        <v>83</v>
      </c>
      <c r="F13" s="16">
        <v>100.1</v>
      </c>
      <c r="G13" s="15">
        <v>89</v>
      </c>
      <c r="H13" s="16">
        <v>82.3</v>
      </c>
      <c r="I13" s="15">
        <v>105</v>
      </c>
      <c r="J13" s="16">
        <v>29</v>
      </c>
      <c r="K13" s="15">
        <v>108</v>
      </c>
      <c r="L13" s="16">
        <v>4.9000000000000004</v>
      </c>
      <c r="M13" s="15">
        <v>121</v>
      </c>
      <c r="N13" s="16">
        <v>0.3</v>
      </c>
      <c r="O13" s="15">
        <v>85</v>
      </c>
    </row>
    <row r="14" spans="1:16">
      <c r="A14" s="12">
        <v>1990</v>
      </c>
      <c r="B14" s="14">
        <v>5.9</v>
      </c>
      <c r="C14" s="15">
        <v>85</v>
      </c>
      <c r="D14" s="16">
        <v>39.9</v>
      </c>
      <c r="E14" s="15">
        <v>82</v>
      </c>
      <c r="F14" s="16">
        <v>99.2</v>
      </c>
      <c r="G14" s="15">
        <v>89</v>
      </c>
      <c r="H14" s="16">
        <v>80</v>
      </c>
      <c r="I14" s="15">
        <v>102</v>
      </c>
      <c r="J14" s="16">
        <v>28.3</v>
      </c>
      <c r="K14" s="15">
        <v>105</v>
      </c>
      <c r="L14" s="16">
        <v>4.4000000000000004</v>
      </c>
      <c r="M14" s="15">
        <v>109</v>
      </c>
      <c r="N14" s="16">
        <v>0.3</v>
      </c>
      <c r="O14" s="15">
        <v>90</v>
      </c>
    </row>
    <row r="15" spans="1:16" ht="8" customHeight="1">
      <c r="A15" s="12"/>
      <c r="B15" s="14"/>
      <c r="C15" s="15"/>
      <c r="D15" s="16"/>
      <c r="E15" s="15"/>
      <c r="F15" s="16"/>
      <c r="G15" s="15"/>
      <c r="H15" s="16"/>
      <c r="I15" s="15"/>
      <c r="J15" s="16"/>
      <c r="K15" s="15"/>
      <c r="L15" s="16"/>
      <c r="M15" s="15"/>
      <c r="N15" s="16"/>
      <c r="O15" s="15"/>
    </row>
    <row r="16" spans="1:16">
      <c r="A16" s="12">
        <v>1991</v>
      </c>
      <c r="B16" s="14">
        <v>6.5</v>
      </c>
      <c r="C16" s="15">
        <v>94</v>
      </c>
      <c r="D16" s="16">
        <v>39.1</v>
      </c>
      <c r="E16" s="15">
        <v>80</v>
      </c>
      <c r="F16" s="16">
        <v>97.4</v>
      </c>
      <c r="G16" s="15">
        <v>87</v>
      </c>
      <c r="H16" s="16">
        <v>81.2</v>
      </c>
      <c r="I16" s="15">
        <v>103</v>
      </c>
      <c r="J16" s="16">
        <v>30.4</v>
      </c>
      <c r="K16" s="15">
        <v>113</v>
      </c>
      <c r="L16" s="16">
        <v>4.5</v>
      </c>
      <c r="M16" s="15">
        <v>113</v>
      </c>
      <c r="N16" s="16">
        <v>0.3</v>
      </c>
      <c r="O16" s="15">
        <v>82</v>
      </c>
    </row>
    <row r="17" spans="1:15">
      <c r="A17" s="12">
        <v>1992</v>
      </c>
      <c r="B17" s="14">
        <v>6.6</v>
      </c>
      <c r="C17" s="15">
        <v>95</v>
      </c>
      <c r="D17" s="16">
        <v>45.4</v>
      </c>
      <c r="E17" s="15">
        <v>93</v>
      </c>
      <c r="F17" s="16">
        <v>99.9</v>
      </c>
      <c r="G17" s="15">
        <v>89</v>
      </c>
      <c r="H17" s="16">
        <v>84.9</v>
      </c>
      <c r="I17" s="15">
        <v>108</v>
      </c>
      <c r="J17" s="16">
        <v>31</v>
      </c>
      <c r="K17" s="15">
        <v>115</v>
      </c>
      <c r="L17" s="16">
        <v>4.5999999999999996</v>
      </c>
      <c r="M17" s="15">
        <v>114</v>
      </c>
      <c r="N17" s="16">
        <v>0.3</v>
      </c>
      <c r="O17" s="15">
        <v>84</v>
      </c>
    </row>
    <row r="18" spans="1:15">
      <c r="A18" s="12">
        <v>1993</v>
      </c>
      <c r="B18" s="14">
        <v>6.9</v>
      </c>
      <c r="C18" s="15">
        <v>99</v>
      </c>
      <c r="D18" s="16">
        <v>49.2</v>
      </c>
      <c r="E18" s="15">
        <v>101</v>
      </c>
      <c r="F18" s="16">
        <v>94.8</v>
      </c>
      <c r="G18" s="15">
        <v>85</v>
      </c>
      <c r="H18" s="16">
        <v>84</v>
      </c>
      <c r="I18" s="15">
        <v>107</v>
      </c>
      <c r="J18" s="16">
        <v>31.1</v>
      </c>
      <c r="K18" s="15">
        <v>116</v>
      </c>
      <c r="L18" s="16">
        <v>4.7</v>
      </c>
      <c r="M18" s="15">
        <v>117</v>
      </c>
      <c r="N18" s="16">
        <v>0.3</v>
      </c>
      <c r="O18" s="15">
        <v>94</v>
      </c>
    </row>
    <row r="19" spans="1:15">
      <c r="A19" s="12">
        <v>1994</v>
      </c>
      <c r="B19" s="14">
        <v>6.6</v>
      </c>
      <c r="C19" s="15">
        <v>95</v>
      </c>
      <c r="D19" s="16">
        <v>48.7</v>
      </c>
      <c r="E19" s="15">
        <v>100</v>
      </c>
      <c r="F19" s="16">
        <v>94.7</v>
      </c>
      <c r="G19" s="15">
        <v>85</v>
      </c>
      <c r="H19" s="16">
        <v>86.7</v>
      </c>
      <c r="I19" s="15">
        <v>110</v>
      </c>
      <c r="J19" s="16">
        <v>31.8</v>
      </c>
      <c r="K19" s="15">
        <v>118</v>
      </c>
      <c r="L19" s="16">
        <v>4.5</v>
      </c>
      <c r="M19" s="15">
        <v>110</v>
      </c>
      <c r="N19" s="16">
        <v>0.2</v>
      </c>
      <c r="O19" s="15">
        <v>71</v>
      </c>
    </row>
    <row r="20" spans="1:15">
      <c r="A20" s="12">
        <v>1995</v>
      </c>
      <c r="B20" s="14">
        <v>5.9</v>
      </c>
      <c r="C20" s="15">
        <v>85</v>
      </c>
      <c r="D20" s="16">
        <v>42.6</v>
      </c>
      <c r="E20" s="15">
        <v>88</v>
      </c>
      <c r="F20" s="16">
        <v>90.4</v>
      </c>
      <c r="G20" s="15">
        <v>81</v>
      </c>
      <c r="H20" s="16">
        <v>84.7</v>
      </c>
      <c r="I20" s="15">
        <v>108</v>
      </c>
      <c r="J20" s="16">
        <v>31.9</v>
      </c>
      <c r="K20" s="15">
        <v>118</v>
      </c>
      <c r="L20" s="16">
        <v>4.8</v>
      </c>
      <c r="M20" s="15">
        <v>120</v>
      </c>
      <c r="N20" s="16">
        <v>0.2</v>
      </c>
      <c r="O20" s="15">
        <v>79</v>
      </c>
    </row>
    <row r="21" spans="1:15" ht="8" customHeight="1">
      <c r="A21" s="12"/>
      <c r="B21" s="14"/>
      <c r="C21" s="15"/>
      <c r="D21" s="16"/>
      <c r="E21" s="15"/>
      <c r="F21" s="16"/>
      <c r="G21" s="15"/>
      <c r="H21" s="16"/>
      <c r="I21" s="15"/>
      <c r="J21" s="16"/>
      <c r="K21" s="15"/>
      <c r="L21" s="16"/>
      <c r="M21" s="15"/>
      <c r="N21" s="16"/>
      <c r="O21" s="15"/>
    </row>
    <row r="22" spans="1:15">
      <c r="A22" s="12">
        <v>1996</v>
      </c>
      <c r="B22" s="14">
        <v>5.9</v>
      </c>
      <c r="C22" s="15">
        <v>84</v>
      </c>
      <c r="D22" s="16">
        <v>37.1</v>
      </c>
      <c r="E22" s="15">
        <v>76</v>
      </c>
      <c r="F22" s="16">
        <v>80.7</v>
      </c>
      <c r="G22" s="15">
        <v>72</v>
      </c>
      <c r="H22" s="16">
        <v>78.599999999999994</v>
      </c>
      <c r="I22" s="15">
        <v>100</v>
      </c>
      <c r="J22" s="16">
        <v>31.8</v>
      </c>
      <c r="K22" s="15">
        <v>118</v>
      </c>
      <c r="L22" s="16">
        <v>5</v>
      </c>
      <c r="M22" s="15">
        <v>124</v>
      </c>
      <c r="N22" s="16">
        <v>0.2</v>
      </c>
      <c r="O22" s="15">
        <v>64</v>
      </c>
    </row>
    <row r="23" spans="1:15">
      <c r="A23" s="12">
        <v>1997</v>
      </c>
      <c r="B23" s="14">
        <v>5.6</v>
      </c>
      <c r="C23" s="15">
        <v>80</v>
      </c>
      <c r="D23" s="16">
        <v>33.5</v>
      </c>
      <c r="E23" s="15">
        <v>69</v>
      </c>
      <c r="F23" s="16">
        <v>73.2</v>
      </c>
      <c r="G23" s="15">
        <v>65</v>
      </c>
      <c r="H23" s="16">
        <v>75.7</v>
      </c>
      <c r="I23" s="15">
        <v>96</v>
      </c>
      <c r="J23" s="16">
        <v>32.299999999999997</v>
      </c>
      <c r="K23" s="15">
        <v>120</v>
      </c>
      <c r="L23" s="16">
        <v>5.4</v>
      </c>
      <c r="M23" s="15">
        <v>135</v>
      </c>
      <c r="N23" s="16">
        <v>0.3</v>
      </c>
      <c r="O23" s="15">
        <v>91</v>
      </c>
    </row>
    <row r="24" spans="1:15">
      <c r="A24" s="12">
        <v>1998</v>
      </c>
      <c r="B24" s="14">
        <v>5.3</v>
      </c>
      <c r="C24" s="15">
        <v>76</v>
      </c>
      <c r="D24" s="16">
        <v>31.2</v>
      </c>
      <c r="E24" s="15">
        <v>64</v>
      </c>
      <c r="F24" s="16">
        <v>64.599999999999994</v>
      </c>
      <c r="G24" s="15">
        <v>58</v>
      </c>
      <c r="H24" s="16">
        <v>67.900000000000006</v>
      </c>
      <c r="I24" s="15">
        <v>87</v>
      </c>
      <c r="J24" s="16">
        <v>29.9</v>
      </c>
      <c r="K24" s="15">
        <v>111</v>
      </c>
      <c r="L24" s="16">
        <v>4.8</v>
      </c>
      <c r="M24" s="15">
        <v>118</v>
      </c>
      <c r="N24" s="16">
        <v>0.2</v>
      </c>
      <c r="O24" s="15">
        <v>78</v>
      </c>
    </row>
    <row r="25" spans="1:15">
      <c r="A25" s="12">
        <v>1999</v>
      </c>
      <c r="B25" s="14">
        <v>4.8</v>
      </c>
      <c r="C25" s="15">
        <v>70</v>
      </c>
      <c r="D25" s="16">
        <v>31.1</v>
      </c>
      <c r="E25" s="15">
        <v>64</v>
      </c>
      <c r="F25" s="16">
        <v>61.9</v>
      </c>
      <c r="G25" s="15">
        <v>55</v>
      </c>
      <c r="H25" s="16">
        <v>65</v>
      </c>
      <c r="I25" s="15">
        <v>83</v>
      </c>
      <c r="J25" s="16">
        <v>28.9</v>
      </c>
      <c r="K25" s="15">
        <v>107</v>
      </c>
      <c r="L25" s="16">
        <v>4.7</v>
      </c>
      <c r="M25" s="15">
        <v>116</v>
      </c>
      <c r="N25" s="16">
        <v>0.3</v>
      </c>
      <c r="O25" s="15">
        <v>80</v>
      </c>
    </row>
    <row r="26" spans="1:15">
      <c r="A26" s="12">
        <v>2000</v>
      </c>
      <c r="B26" s="14">
        <v>4.5999999999999996</v>
      </c>
      <c r="C26" s="15">
        <v>66</v>
      </c>
      <c r="D26" s="16">
        <v>31.6</v>
      </c>
      <c r="E26" s="15">
        <v>65</v>
      </c>
      <c r="F26" s="16">
        <v>64.599999999999994</v>
      </c>
      <c r="G26" s="15">
        <v>58</v>
      </c>
      <c r="H26" s="16">
        <v>70</v>
      </c>
      <c r="I26" s="15">
        <v>89</v>
      </c>
      <c r="J26" s="16">
        <v>31.2</v>
      </c>
      <c r="K26" s="15">
        <v>116</v>
      </c>
      <c r="L26" s="16">
        <v>4.7</v>
      </c>
      <c r="M26" s="15">
        <v>116</v>
      </c>
      <c r="N26" s="16">
        <v>0.2</v>
      </c>
      <c r="O26" s="15">
        <v>78</v>
      </c>
    </row>
    <row r="27" spans="1:15" ht="8" customHeight="1">
      <c r="A27" s="12"/>
      <c r="B27" s="14"/>
      <c r="C27" s="15"/>
      <c r="D27" s="16"/>
      <c r="E27" s="15"/>
      <c r="F27" s="16"/>
      <c r="G27" s="15"/>
      <c r="H27" s="16"/>
      <c r="I27" s="15"/>
      <c r="J27" s="16"/>
      <c r="K27" s="15"/>
      <c r="L27" s="16"/>
      <c r="M27" s="15"/>
      <c r="N27" s="16"/>
      <c r="O27" s="15"/>
    </row>
    <row r="28" spans="1:15">
      <c r="A28" s="12">
        <v>2001</v>
      </c>
      <c r="B28" s="14">
        <v>4.3</v>
      </c>
      <c r="C28" s="15">
        <v>61</v>
      </c>
      <c r="D28" s="16">
        <v>29.1</v>
      </c>
      <c r="E28" s="15">
        <v>60</v>
      </c>
      <c r="F28" s="16">
        <v>57.2</v>
      </c>
      <c r="G28" s="15">
        <v>51</v>
      </c>
      <c r="H28" s="16">
        <v>61.7</v>
      </c>
      <c r="I28" s="15">
        <v>79</v>
      </c>
      <c r="J28" s="16">
        <v>29.3</v>
      </c>
      <c r="K28" s="15">
        <v>109</v>
      </c>
      <c r="L28" s="16">
        <v>4.7</v>
      </c>
      <c r="M28" s="15">
        <v>115</v>
      </c>
      <c r="N28" s="16">
        <v>0.2</v>
      </c>
      <c r="O28" s="15">
        <v>59</v>
      </c>
    </row>
    <row r="29" spans="1:15">
      <c r="A29" s="12">
        <v>2002</v>
      </c>
      <c r="B29" s="14">
        <v>3.9</v>
      </c>
      <c r="C29" s="15">
        <v>55</v>
      </c>
      <c r="D29" s="16">
        <v>30.5</v>
      </c>
      <c r="E29" s="15">
        <v>63</v>
      </c>
      <c r="F29" s="16">
        <v>58.8</v>
      </c>
      <c r="G29" s="15">
        <v>53</v>
      </c>
      <c r="H29" s="16">
        <v>62.3</v>
      </c>
      <c r="I29" s="15">
        <v>79</v>
      </c>
      <c r="J29" s="16">
        <v>27.6</v>
      </c>
      <c r="K29" s="15">
        <v>103</v>
      </c>
      <c r="L29" s="16">
        <v>4.4000000000000004</v>
      </c>
      <c r="M29" s="15">
        <v>108</v>
      </c>
      <c r="N29" s="16">
        <v>0.2</v>
      </c>
      <c r="O29" s="15">
        <v>77</v>
      </c>
    </row>
    <row r="30" spans="1:15">
      <c r="A30" s="12">
        <v>2003</v>
      </c>
      <c r="B30" s="14">
        <v>3.6</v>
      </c>
      <c r="C30" s="15">
        <v>52</v>
      </c>
      <c r="D30" s="16">
        <v>29</v>
      </c>
      <c r="E30" s="15">
        <v>60</v>
      </c>
      <c r="F30" s="16">
        <v>57.4</v>
      </c>
      <c r="G30" s="15">
        <v>51</v>
      </c>
      <c r="H30" s="16">
        <v>57.9</v>
      </c>
      <c r="I30" s="15">
        <v>74</v>
      </c>
      <c r="J30" s="16">
        <v>26.9</v>
      </c>
      <c r="K30" s="15">
        <v>100</v>
      </c>
      <c r="L30" s="16">
        <v>4.5999999999999996</v>
      </c>
      <c r="M30" s="15">
        <v>113</v>
      </c>
      <c r="N30" s="16">
        <v>0.2</v>
      </c>
      <c r="O30" s="15">
        <v>68</v>
      </c>
    </row>
    <row r="31" spans="1:15">
      <c r="A31" s="12">
        <v>2004</v>
      </c>
      <c r="B31" s="14">
        <v>3.8</v>
      </c>
      <c r="C31" s="15">
        <v>55</v>
      </c>
      <c r="D31" s="16">
        <v>28.9</v>
      </c>
      <c r="E31" s="15">
        <v>59</v>
      </c>
      <c r="F31" s="16">
        <v>57.4</v>
      </c>
      <c r="G31" s="15">
        <v>51</v>
      </c>
      <c r="H31" s="16">
        <v>61.3</v>
      </c>
      <c r="I31" s="15">
        <v>78</v>
      </c>
      <c r="J31" s="16">
        <v>27.8</v>
      </c>
      <c r="K31" s="15">
        <v>103</v>
      </c>
      <c r="L31" s="16">
        <v>4.5999999999999996</v>
      </c>
      <c r="M31" s="15">
        <v>113</v>
      </c>
      <c r="N31" s="16">
        <v>0.2</v>
      </c>
      <c r="O31" s="15">
        <v>75</v>
      </c>
    </row>
    <row r="32" spans="1:15">
      <c r="A32" s="12">
        <v>2005</v>
      </c>
      <c r="B32" s="14">
        <v>3.4</v>
      </c>
      <c r="C32" s="15">
        <v>48</v>
      </c>
      <c r="D32" s="16">
        <v>27.2</v>
      </c>
      <c r="E32" s="15">
        <v>56</v>
      </c>
      <c r="F32" s="16">
        <v>58</v>
      </c>
      <c r="G32" s="15">
        <v>52</v>
      </c>
      <c r="H32" s="16">
        <v>66.900000000000006</v>
      </c>
      <c r="I32" s="15">
        <v>85</v>
      </c>
      <c r="J32" s="16">
        <v>31.2</v>
      </c>
      <c r="K32" s="15">
        <v>116</v>
      </c>
      <c r="L32" s="16">
        <v>4.8</v>
      </c>
      <c r="M32" s="15">
        <v>120</v>
      </c>
      <c r="N32" s="16">
        <v>0.3</v>
      </c>
      <c r="O32" s="15">
        <v>85</v>
      </c>
    </row>
    <row r="33" spans="1:15" ht="8" customHeight="1">
      <c r="A33" s="12"/>
      <c r="B33" s="14"/>
      <c r="C33" s="15"/>
      <c r="D33" s="16"/>
      <c r="E33" s="15"/>
      <c r="F33" s="16"/>
      <c r="G33" s="15"/>
      <c r="H33" s="16"/>
      <c r="I33" s="15"/>
      <c r="J33" s="16"/>
      <c r="K33" s="15"/>
      <c r="L33" s="16"/>
      <c r="M33" s="15"/>
      <c r="N33" s="16"/>
      <c r="O33" s="15"/>
    </row>
    <row r="34" spans="1:15">
      <c r="A34" s="12">
        <v>2006</v>
      </c>
      <c r="B34" s="14">
        <v>3.2</v>
      </c>
      <c r="C34" s="15">
        <v>46</v>
      </c>
      <c r="D34" s="16">
        <v>25</v>
      </c>
      <c r="E34" s="15">
        <v>51</v>
      </c>
      <c r="F34" s="16">
        <v>56.5</v>
      </c>
      <c r="G34" s="15">
        <v>51</v>
      </c>
      <c r="H34" s="16">
        <v>71.599999999999994</v>
      </c>
      <c r="I34" s="15">
        <v>91</v>
      </c>
      <c r="J34" s="16">
        <v>35.1</v>
      </c>
      <c r="K34" s="15">
        <v>130</v>
      </c>
      <c r="L34" s="16">
        <v>5.2</v>
      </c>
      <c r="M34" s="15">
        <v>129</v>
      </c>
      <c r="N34" s="16">
        <v>0.3</v>
      </c>
      <c r="O34" s="15">
        <v>94</v>
      </c>
    </row>
    <row r="35" spans="1:15">
      <c r="A35" s="12">
        <v>2007</v>
      </c>
      <c r="B35" s="14">
        <v>3.2</v>
      </c>
      <c r="C35" s="15">
        <v>47</v>
      </c>
      <c r="D35" s="16">
        <v>23.6</v>
      </c>
      <c r="E35" s="15">
        <v>49</v>
      </c>
      <c r="F35" s="16">
        <v>56.7</v>
      </c>
      <c r="G35" s="15">
        <v>51</v>
      </c>
      <c r="H35" s="16">
        <v>75.599999999999994</v>
      </c>
      <c r="I35" s="15">
        <v>96</v>
      </c>
      <c r="J35" s="16">
        <v>39.6</v>
      </c>
      <c r="K35" s="15">
        <v>147</v>
      </c>
      <c r="L35" s="16">
        <v>5.8</v>
      </c>
      <c r="M35" s="15">
        <v>144</v>
      </c>
      <c r="N35" s="16">
        <v>0.3</v>
      </c>
      <c r="O35" s="15">
        <v>108</v>
      </c>
    </row>
    <row r="36" spans="1:15">
      <c r="A36" s="12">
        <v>2008</v>
      </c>
      <c r="B36" s="14">
        <v>3</v>
      </c>
      <c r="C36" s="15">
        <v>43</v>
      </c>
      <c r="D36" s="16">
        <v>23</v>
      </c>
      <c r="E36" s="15">
        <v>47</v>
      </c>
      <c r="F36" s="16">
        <v>56.3</v>
      </c>
      <c r="G36" s="15">
        <v>50</v>
      </c>
      <c r="H36" s="16">
        <v>79.5</v>
      </c>
      <c r="I36" s="15">
        <v>101</v>
      </c>
      <c r="J36" s="16">
        <v>43.2</v>
      </c>
      <c r="K36" s="15">
        <v>160</v>
      </c>
      <c r="L36" s="16">
        <v>6.9</v>
      </c>
      <c r="M36" s="15">
        <v>171</v>
      </c>
      <c r="N36" s="16">
        <v>0.4</v>
      </c>
      <c r="O36" s="15">
        <v>132</v>
      </c>
    </row>
    <row r="37" spans="1:15">
      <c r="A37" s="12">
        <v>2009</v>
      </c>
      <c r="B37" s="14">
        <v>3.1</v>
      </c>
      <c r="C37" s="15">
        <v>44</v>
      </c>
      <c r="D37" s="16">
        <v>24.5</v>
      </c>
      <c r="E37" s="15">
        <v>50</v>
      </c>
      <c r="F37" s="16">
        <v>54.4</v>
      </c>
      <c r="G37" s="15">
        <v>49</v>
      </c>
      <c r="H37" s="16">
        <v>78.2</v>
      </c>
      <c r="I37" s="15">
        <v>100</v>
      </c>
      <c r="J37" s="16">
        <v>43.3</v>
      </c>
      <c r="K37" s="15">
        <v>161</v>
      </c>
      <c r="L37" s="16">
        <v>6.8</v>
      </c>
      <c r="M37" s="15">
        <v>168</v>
      </c>
      <c r="N37" s="16">
        <v>0.4</v>
      </c>
      <c r="O37" s="15">
        <v>110</v>
      </c>
    </row>
    <row r="38" spans="1:15">
      <c r="A38" s="12">
        <v>2010</v>
      </c>
      <c r="B38" s="14">
        <v>3.3</v>
      </c>
      <c r="C38" s="15">
        <v>48</v>
      </c>
      <c r="D38" s="16">
        <v>25.2</v>
      </c>
      <c r="E38" s="15">
        <v>52</v>
      </c>
      <c r="F38" s="16">
        <v>57.5</v>
      </c>
      <c r="G38" s="15">
        <v>51</v>
      </c>
      <c r="H38" s="16">
        <v>83.6</v>
      </c>
      <c r="I38" s="15">
        <v>107</v>
      </c>
      <c r="J38" s="16">
        <v>47.8</v>
      </c>
      <c r="K38" s="15">
        <v>178</v>
      </c>
      <c r="L38" s="16">
        <v>7.6</v>
      </c>
      <c r="M38" s="15">
        <v>187</v>
      </c>
      <c r="N38" s="16">
        <v>0.3</v>
      </c>
      <c r="O38" s="15">
        <v>105</v>
      </c>
    </row>
    <row r="39" spans="1:15" ht="8" customHeight="1">
      <c r="A39" s="12"/>
      <c r="B39" s="14"/>
      <c r="C39" s="15"/>
      <c r="D39" s="16"/>
      <c r="E39" s="15"/>
      <c r="F39" s="16"/>
      <c r="G39" s="15"/>
      <c r="H39" s="16"/>
      <c r="I39" s="15"/>
      <c r="J39" s="16"/>
      <c r="K39" s="15"/>
      <c r="L39" s="16"/>
      <c r="M39" s="15"/>
      <c r="N39" s="16"/>
      <c r="O39" s="15"/>
    </row>
    <row r="40" spans="1:15">
      <c r="A40" s="12">
        <v>2011</v>
      </c>
      <c r="B40" s="14">
        <v>3.2</v>
      </c>
      <c r="C40" s="15">
        <v>46</v>
      </c>
      <c r="D40" s="16">
        <v>26.6</v>
      </c>
      <c r="E40" s="15">
        <v>55</v>
      </c>
      <c r="F40" s="16">
        <v>63.6</v>
      </c>
      <c r="G40" s="15">
        <v>57</v>
      </c>
      <c r="H40" s="16">
        <v>86.6</v>
      </c>
      <c r="I40" s="15">
        <v>110</v>
      </c>
      <c r="J40" s="16">
        <v>51.8</v>
      </c>
      <c r="K40" s="15">
        <v>193</v>
      </c>
      <c r="L40" s="16">
        <v>8.6999999999999993</v>
      </c>
      <c r="M40" s="15">
        <v>216</v>
      </c>
      <c r="N40" s="16">
        <v>0.4</v>
      </c>
      <c r="O40" s="15">
        <v>129</v>
      </c>
    </row>
    <row r="41" spans="1:15">
      <c r="A41" s="12">
        <v>2012</v>
      </c>
      <c r="B41" s="14">
        <v>2.8</v>
      </c>
      <c r="C41" s="15">
        <v>41</v>
      </c>
      <c r="D41" s="16">
        <v>21.1</v>
      </c>
      <c r="E41" s="15">
        <v>43</v>
      </c>
      <c r="F41" s="16">
        <v>64.5</v>
      </c>
      <c r="G41" s="15">
        <v>58</v>
      </c>
      <c r="H41" s="16">
        <v>99.7</v>
      </c>
      <c r="I41" s="15">
        <v>127</v>
      </c>
      <c r="J41" s="16">
        <v>57.5</v>
      </c>
      <c r="K41" s="15">
        <v>214</v>
      </c>
      <c r="L41" s="16">
        <v>10.8</v>
      </c>
      <c r="M41" s="15">
        <v>269</v>
      </c>
      <c r="N41" s="16">
        <v>0.4</v>
      </c>
      <c r="O41" s="15">
        <v>136</v>
      </c>
    </row>
    <row r="42" spans="1:15">
      <c r="A42" s="12">
        <v>2013</v>
      </c>
      <c r="B42" s="14">
        <v>2.8</v>
      </c>
      <c r="C42" s="15">
        <v>40</v>
      </c>
      <c r="D42" s="16">
        <v>18.3</v>
      </c>
      <c r="E42" s="15">
        <v>38</v>
      </c>
      <c r="F42" s="16">
        <v>55</v>
      </c>
      <c r="G42" s="15">
        <v>49</v>
      </c>
      <c r="H42" s="16">
        <v>85.3</v>
      </c>
      <c r="I42" s="15">
        <v>109</v>
      </c>
      <c r="J42" s="16">
        <v>52.4</v>
      </c>
      <c r="K42" s="15">
        <v>195</v>
      </c>
      <c r="L42" s="16">
        <v>10.7</v>
      </c>
      <c r="M42" s="15">
        <v>264</v>
      </c>
      <c r="N42" s="16">
        <v>0.5</v>
      </c>
      <c r="O42" s="15">
        <v>164</v>
      </c>
    </row>
    <row r="43" spans="1:15">
      <c r="A43" s="12">
        <v>2014</v>
      </c>
      <c r="B43" s="14">
        <v>3.1</v>
      </c>
      <c r="C43" s="15">
        <v>44</v>
      </c>
      <c r="D43" s="16">
        <v>19.600000000000001</v>
      </c>
      <c r="E43" s="15">
        <v>40</v>
      </c>
      <c r="F43" s="16">
        <v>60.9</v>
      </c>
      <c r="G43" s="15">
        <v>54</v>
      </c>
      <c r="H43" s="16">
        <v>94.9</v>
      </c>
      <c r="I43" s="15">
        <v>121</v>
      </c>
      <c r="J43" s="16">
        <v>56.9</v>
      </c>
      <c r="K43" s="15">
        <v>211</v>
      </c>
      <c r="L43" s="16">
        <v>11.3</v>
      </c>
      <c r="M43" s="15">
        <v>281</v>
      </c>
      <c r="N43" s="16">
        <v>0.6</v>
      </c>
      <c r="O43" s="15">
        <v>183</v>
      </c>
    </row>
    <row r="44" spans="1:15">
      <c r="A44" s="12">
        <v>2015</v>
      </c>
      <c r="B44" s="14">
        <v>2.9</v>
      </c>
      <c r="C44" s="15">
        <v>42</v>
      </c>
      <c r="D44" s="16">
        <v>19.3</v>
      </c>
      <c r="E44" s="15">
        <v>40</v>
      </c>
      <c r="F44" s="16">
        <v>59.2</v>
      </c>
      <c r="G44" s="15">
        <v>53</v>
      </c>
      <c r="H44" s="16">
        <v>91.8</v>
      </c>
      <c r="I44" s="15">
        <v>117</v>
      </c>
      <c r="J44" s="16">
        <v>55.2</v>
      </c>
      <c r="K44" s="15">
        <v>205</v>
      </c>
      <c r="L44" s="16">
        <v>10.9</v>
      </c>
      <c r="M44" s="15">
        <v>270</v>
      </c>
      <c r="N44" s="16">
        <v>0.6</v>
      </c>
      <c r="O44" s="15">
        <v>183</v>
      </c>
    </row>
    <row r="45" spans="1:15" ht="8" customHeight="1">
      <c r="A45" s="12"/>
      <c r="B45" s="14"/>
      <c r="C45" s="15"/>
      <c r="D45" s="16"/>
      <c r="E45" s="15"/>
      <c r="F45" s="16"/>
      <c r="G45" s="15"/>
      <c r="H45" s="16"/>
      <c r="I45" s="15"/>
      <c r="J45" s="16"/>
      <c r="K45" s="15"/>
      <c r="L45" s="16"/>
      <c r="M45" s="15"/>
      <c r="N45" s="16"/>
      <c r="O45" s="15"/>
    </row>
    <row r="46" spans="1:15">
      <c r="A46" s="12">
        <v>2016</v>
      </c>
      <c r="B46" s="14">
        <v>2.7</v>
      </c>
      <c r="C46" s="15">
        <v>39</v>
      </c>
      <c r="D46" s="17">
        <v>17.8</v>
      </c>
      <c r="E46" s="15">
        <v>37</v>
      </c>
      <c r="F46" s="16">
        <v>59.1</v>
      </c>
      <c r="G46" s="15">
        <v>53</v>
      </c>
      <c r="H46" s="16">
        <v>93</v>
      </c>
      <c r="I46" s="15">
        <v>118</v>
      </c>
      <c r="J46" s="16">
        <v>57.3</v>
      </c>
      <c r="K46" s="15">
        <v>213</v>
      </c>
      <c r="L46" s="16">
        <v>11.4</v>
      </c>
      <c r="M46" s="15">
        <v>283</v>
      </c>
      <c r="N46" s="16">
        <v>0.7</v>
      </c>
      <c r="O46" s="15">
        <v>207</v>
      </c>
    </row>
    <row r="47" spans="1:15" ht="8" customHeight="1">
      <c r="A47" s="11"/>
      <c r="B47" s="18"/>
      <c r="C47" s="18"/>
      <c r="D47" s="18"/>
      <c r="E47" s="18"/>
      <c r="F47" s="18"/>
      <c r="G47" s="18"/>
      <c r="H47" s="18"/>
      <c r="I47" s="18"/>
      <c r="J47" s="18"/>
      <c r="K47" s="18"/>
      <c r="L47" s="18"/>
      <c r="M47" s="18"/>
      <c r="N47" s="18"/>
      <c r="O47" s="18"/>
    </row>
    <row r="48" spans="1:15" ht="8" customHeight="1">
      <c r="A48" s="8"/>
    </row>
    <row r="49" spans="1:15" ht="39">
      <c r="A49" s="19" t="s">
        <v>52</v>
      </c>
      <c r="B49" s="94" t="s">
        <v>53</v>
      </c>
      <c r="C49" s="94"/>
      <c r="D49" s="94"/>
      <c r="E49" s="94"/>
      <c r="F49" s="94"/>
      <c r="G49" s="94"/>
      <c r="I49" s="20" t="s">
        <v>54</v>
      </c>
      <c r="J49" s="95" t="s">
        <v>55</v>
      </c>
      <c r="K49" s="95"/>
      <c r="L49" s="95"/>
      <c r="M49" s="95"/>
      <c r="N49" s="95"/>
      <c r="O49" s="95"/>
    </row>
  </sheetData>
  <mergeCells count="14">
    <mergeCell ref="A7:A8"/>
    <mergeCell ref="B7:O7"/>
    <mergeCell ref="B8:O8"/>
    <mergeCell ref="B49:G49"/>
    <mergeCell ref="J49:O49"/>
    <mergeCell ref="B4:O4"/>
    <mergeCell ref="B5:O5"/>
    <mergeCell ref="B6:C6"/>
    <mergeCell ref="D6:E6"/>
    <mergeCell ref="F6:G6"/>
    <mergeCell ref="H6:I6"/>
    <mergeCell ref="J6:K6"/>
    <mergeCell ref="L6:M6"/>
    <mergeCell ref="N6:O6"/>
  </mergeCells>
  <hyperlinks>
    <hyperlink ref="P1" location="'索引 Index'!A1" display="索引 Index" xr:uid="{FBAC2A0F-611E-5342-8373-AC3D3CF4BA2B}"/>
  </hyperlinks>
  <printOptions horizontalCentered="1"/>
  <pageMargins left="0.39370078740157483" right="0.39370078740157483" top="0.74803149606299213" bottom="0.74803149606299213" header="0.31496062992125984" footer="0.31496062992125984"/>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85934-0343-B74F-B500-07B41A816689}">
  <sheetPr>
    <pageSetUpPr fitToPage="1"/>
  </sheetPr>
  <dimension ref="A1:Q42"/>
  <sheetViews>
    <sheetView topLeftCell="G12" zoomScale="130" zoomScaleNormal="130" workbookViewId="0">
      <selection activeCell="S11" sqref="S11"/>
    </sheetView>
  </sheetViews>
  <sheetFormatPr baseColWidth="10" defaultRowHeight="16"/>
  <cols>
    <col min="1" max="1" width="13" style="5" customWidth="1"/>
    <col min="2" max="8" width="12.33203125" style="5" customWidth="1"/>
    <col min="9" max="256" width="8.83203125" style="5" customWidth="1"/>
    <col min="257" max="257" width="13" style="5" customWidth="1"/>
    <col min="258" max="264" width="12.33203125" style="5" customWidth="1"/>
    <col min="265" max="512" width="8.83203125" style="5" customWidth="1"/>
    <col min="513" max="513" width="13" style="5" customWidth="1"/>
    <col min="514" max="520" width="12.33203125" style="5" customWidth="1"/>
    <col min="521" max="768" width="8.83203125" style="5" customWidth="1"/>
    <col min="769" max="769" width="13" style="5" customWidth="1"/>
    <col min="770" max="776" width="12.33203125" style="5" customWidth="1"/>
    <col min="777" max="1024" width="8.83203125" style="5" customWidth="1"/>
    <col min="1025" max="1025" width="13" style="5" customWidth="1"/>
    <col min="1026" max="1032" width="12.33203125" style="5" customWidth="1"/>
    <col min="1033" max="1280" width="8.83203125" style="5" customWidth="1"/>
    <col min="1281" max="1281" width="13" style="5" customWidth="1"/>
    <col min="1282" max="1288" width="12.33203125" style="5" customWidth="1"/>
    <col min="1289" max="1536" width="8.83203125" style="5" customWidth="1"/>
    <col min="1537" max="1537" width="13" style="5" customWidth="1"/>
    <col min="1538" max="1544" width="12.33203125" style="5" customWidth="1"/>
    <col min="1545" max="1792" width="8.83203125" style="5" customWidth="1"/>
    <col min="1793" max="1793" width="13" style="5" customWidth="1"/>
    <col min="1794" max="1800" width="12.33203125" style="5" customWidth="1"/>
    <col min="1801" max="2048" width="8.83203125" style="5" customWidth="1"/>
    <col min="2049" max="2049" width="13" style="5" customWidth="1"/>
    <col min="2050" max="2056" width="12.33203125" style="5" customWidth="1"/>
    <col min="2057" max="2304" width="8.83203125" style="5" customWidth="1"/>
    <col min="2305" max="2305" width="13" style="5" customWidth="1"/>
    <col min="2306" max="2312" width="12.33203125" style="5" customWidth="1"/>
    <col min="2313" max="2560" width="8.83203125" style="5" customWidth="1"/>
    <col min="2561" max="2561" width="13" style="5" customWidth="1"/>
    <col min="2562" max="2568" width="12.33203125" style="5" customWidth="1"/>
    <col min="2569" max="2816" width="8.83203125" style="5" customWidth="1"/>
    <col min="2817" max="2817" width="13" style="5" customWidth="1"/>
    <col min="2818" max="2824" width="12.33203125" style="5" customWidth="1"/>
    <col min="2825" max="3072" width="8.83203125" style="5" customWidth="1"/>
    <col min="3073" max="3073" width="13" style="5" customWidth="1"/>
    <col min="3074" max="3080" width="12.33203125" style="5" customWidth="1"/>
    <col min="3081" max="3328" width="8.83203125" style="5" customWidth="1"/>
    <col min="3329" max="3329" width="13" style="5" customWidth="1"/>
    <col min="3330" max="3336" width="12.33203125" style="5" customWidth="1"/>
    <col min="3337" max="3584" width="8.83203125" style="5" customWidth="1"/>
    <col min="3585" max="3585" width="13" style="5" customWidth="1"/>
    <col min="3586" max="3592" width="12.33203125" style="5" customWidth="1"/>
    <col min="3593" max="3840" width="8.83203125" style="5" customWidth="1"/>
    <col min="3841" max="3841" width="13" style="5" customWidth="1"/>
    <col min="3842" max="3848" width="12.33203125" style="5" customWidth="1"/>
    <col min="3849" max="4096" width="8.83203125" style="5" customWidth="1"/>
    <col min="4097" max="4097" width="13" style="5" customWidth="1"/>
    <col min="4098" max="4104" width="12.33203125" style="5" customWidth="1"/>
    <col min="4105" max="4352" width="8.83203125" style="5" customWidth="1"/>
    <col min="4353" max="4353" width="13" style="5" customWidth="1"/>
    <col min="4354" max="4360" width="12.33203125" style="5" customWidth="1"/>
    <col min="4361" max="4608" width="8.83203125" style="5" customWidth="1"/>
    <col min="4609" max="4609" width="13" style="5" customWidth="1"/>
    <col min="4610" max="4616" width="12.33203125" style="5" customWidth="1"/>
    <col min="4617" max="4864" width="8.83203125" style="5" customWidth="1"/>
    <col min="4865" max="4865" width="13" style="5" customWidth="1"/>
    <col min="4866" max="4872" width="12.33203125" style="5" customWidth="1"/>
    <col min="4873" max="5120" width="8.83203125" style="5" customWidth="1"/>
    <col min="5121" max="5121" width="13" style="5" customWidth="1"/>
    <col min="5122" max="5128" width="12.33203125" style="5" customWidth="1"/>
    <col min="5129" max="5376" width="8.83203125" style="5" customWidth="1"/>
    <col min="5377" max="5377" width="13" style="5" customWidth="1"/>
    <col min="5378" max="5384" width="12.33203125" style="5" customWidth="1"/>
    <col min="5385" max="5632" width="8.83203125" style="5" customWidth="1"/>
    <col min="5633" max="5633" width="13" style="5" customWidth="1"/>
    <col min="5634" max="5640" width="12.33203125" style="5" customWidth="1"/>
    <col min="5641" max="5888" width="8.83203125" style="5" customWidth="1"/>
    <col min="5889" max="5889" width="13" style="5" customWidth="1"/>
    <col min="5890" max="5896" width="12.33203125" style="5" customWidth="1"/>
    <col min="5897" max="6144" width="8.83203125" style="5" customWidth="1"/>
    <col min="6145" max="6145" width="13" style="5" customWidth="1"/>
    <col min="6146" max="6152" width="12.33203125" style="5" customWidth="1"/>
    <col min="6153" max="6400" width="8.83203125" style="5" customWidth="1"/>
    <col min="6401" max="6401" width="13" style="5" customWidth="1"/>
    <col min="6402" max="6408" width="12.33203125" style="5" customWidth="1"/>
    <col min="6409" max="6656" width="8.83203125" style="5" customWidth="1"/>
    <col min="6657" max="6657" width="13" style="5" customWidth="1"/>
    <col min="6658" max="6664" width="12.33203125" style="5" customWidth="1"/>
    <col min="6665" max="6912" width="8.83203125" style="5" customWidth="1"/>
    <col min="6913" max="6913" width="13" style="5" customWidth="1"/>
    <col min="6914" max="6920" width="12.33203125" style="5" customWidth="1"/>
    <col min="6921" max="7168" width="8.83203125" style="5" customWidth="1"/>
    <col min="7169" max="7169" width="13" style="5" customWidth="1"/>
    <col min="7170" max="7176" width="12.33203125" style="5" customWidth="1"/>
    <col min="7177" max="7424" width="8.83203125" style="5" customWidth="1"/>
    <col min="7425" max="7425" width="13" style="5" customWidth="1"/>
    <col min="7426" max="7432" width="12.33203125" style="5" customWidth="1"/>
    <col min="7433" max="7680" width="8.83203125" style="5" customWidth="1"/>
    <col min="7681" max="7681" width="13" style="5" customWidth="1"/>
    <col min="7682" max="7688" width="12.33203125" style="5" customWidth="1"/>
    <col min="7689" max="7936" width="8.83203125" style="5" customWidth="1"/>
    <col min="7937" max="7937" width="13" style="5" customWidth="1"/>
    <col min="7938" max="7944" width="12.33203125" style="5" customWidth="1"/>
    <col min="7945" max="8192" width="8.83203125" style="5" customWidth="1"/>
    <col min="8193" max="8193" width="13" style="5" customWidth="1"/>
    <col min="8194" max="8200" width="12.33203125" style="5" customWidth="1"/>
    <col min="8201" max="8448" width="8.83203125" style="5" customWidth="1"/>
    <col min="8449" max="8449" width="13" style="5" customWidth="1"/>
    <col min="8450" max="8456" width="12.33203125" style="5" customWidth="1"/>
    <col min="8457" max="8704" width="8.83203125" style="5" customWidth="1"/>
    <col min="8705" max="8705" width="13" style="5" customWidth="1"/>
    <col min="8706" max="8712" width="12.33203125" style="5" customWidth="1"/>
    <col min="8713" max="8960" width="8.83203125" style="5" customWidth="1"/>
    <col min="8961" max="8961" width="13" style="5" customWidth="1"/>
    <col min="8962" max="8968" width="12.33203125" style="5" customWidth="1"/>
    <col min="8969" max="9216" width="8.83203125" style="5" customWidth="1"/>
    <col min="9217" max="9217" width="13" style="5" customWidth="1"/>
    <col min="9218" max="9224" width="12.33203125" style="5" customWidth="1"/>
    <col min="9225" max="9472" width="8.83203125" style="5" customWidth="1"/>
    <col min="9473" max="9473" width="13" style="5" customWidth="1"/>
    <col min="9474" max="9480" width="12.33203125" style="5" customWidth="1"/>
    <col min="9481" max="9728" width="8.83203125" style="5" customWidth="1"/>
    <col min="9729" max="9729" width="13" style="5" customWidth="1"/>
    <col min="9730" max="9736" width="12.33203125" style="5" customWidth="1"/>
    <col min="9737" max="9984" width="8.83203125" style="5" customWidth="1"/>
    <col min="9985" max="9985" width="13" style="5" customWidth="1"/>
    <col min="9986" max="9992" width="12.33203125" style="5" customWidth="1"/>
    <col min="9993" max="10240" width="8.83203125" style="5" customWidth="1"/>
    <col min="10241" max="10241" width="13" style="5" customWidth="1"/>
    <col min="10242" max="10248" width="12.33203125" style="5" customWidth="1"/>
    <col min="10249" max="10496" width="8.83203125" style="5" customWidth="1"/>
    <col min="10497" max="10497" width="13" style="5" customWidth="1"/>
    <col min="10498" max="10504" width="12.33203125" style="5" customWidth="1"/>
    <col min="10505" max="10752" width="8.83203125" style="5" customWidth="1"/>
    <col min="10753" max="10753" width="13" style="5" customWidth="1"/>
    <col min="10754" max="10760" width="12.33203125" style="5" customWidth="1"/>
    <col min="10761" max="11008" width="8.83203125" style="5" customWidth="1"/>
    <col min="11009" max="11009" width="13" style="5" customWidth="1"/>
    <col min="11010" max="11016" width="12.33203125" style="5" customWidth="1"/>
    <col min="11017" max="11264" width="8.83203125" style="5" customWidth="1"/>
    <col min="11265" max="11265" width="13" style="5" customWidth="1"/>
    <col min="11266" max="11272" width="12.33203125" style="5" customWidth="1"/>
    <col min="11273" max="11520" width="8.83203125" style="5" customWidth="1"/>
    <col min="11521" max="11521" width="13" style="5" customWidth="1"/>
    <col min="11522" max="11528" width="12.33203125" style="5" customWidth="1"/>
    <col min="11529" max="11776" width="8.83203125" style="5" customWidth="1"/>
    <col min="11777" max="11777" width="13" style="5" customWidth="1"/>
    <col min="11778" max="11784" width="12.33203125" style="5" customWidth="1"/>
    <col min="11785" max="12032" width="8.83203125" style="5" customWidth="1"/>
    <col min="12033" max="12033" width="13" style="5" customWidth="1"/>
    <col min="12034" max="12040" width="12.33203125" style="5" customWidth="1"/>
    <col min="12041" max="12288" width="8.83203125" style="5" customWidth="1"/>
    <col min="12289" max="12289" width="13" style="5" customWidth="1"/>
    <col min="12290" max="12296" width="12.33203125" style="5" customWidth="1"/>
    <col min="12297" max="12544" width="8.83203125" style="5" customWidth="1"/>
    <col min="12545" max="12545" width="13" style="5" customWidth="1"/>
    <col min="12546" max="12552" width="12.33203125" style="5" customWidth="1"/>
    <col min="12553" max="12800" width="8.83203125" style="5" customWidth="1"/>
    <col min="12801" max="12801" width="13" style="5" customWidth="1"/>
    <col min="12802" max="12808" width="12.33203125" style="5" customWidth="1"/>
    <col min="12809" max="13056" width="8.83203125" style="5" customWidth="1"/>
    <col min="13057" max="13057" width="13" style="5" customWidth="1"/>
    <col min="13058" max="13064" width="12.33203125" style="5" customWidth="1"/>
    <col min="13065" max="13312" width="8.83203125" style="5" customWidth="1"/>
    <col min="13313" max="13313" width="13" style="5" customWidth="1"/>
    <col min="13314" max="13320" width="12.33203125" style="5" customWidth="1"/>
    <col min="13321" max="13568" width="8.83203125" style="5" customWidth="1"/>
    <col min="13569" max="13569" width="13" style="5" customWidth="1"/>
    <col min="13570" max="13576" width="12.33203125" style="5" customWidth="1"/>
    <col min="13577" max="13824" width="8.83203125" style="5" customWidth="1"/>
    <col min="13825" max="13825" width="13" style="5" customWidth="1"/>
    <col min="13826" max="13832" width="12.33203125" style="5" customWidth="1"/>
    <col min="13833" max="14080" width="8.83203125" style="5" customWidth="1"/>
    <col min="14081" max="14081" width="13" style="5" customWidth="1"/>
    <col min="14082" max="14088" width="12.33203125" style="5" customWidth="1"/>
    <col min="14089" max="14336" width="8.83203125" style="5" customWidth="1"/>
    <col min="14337" max="14337" width="13" style="5" customWidth="1"/>
    <col min="14338" max="14344" width="12.33203125" style="5" customWidth="1"/>
    <col min="14345" max="14592" width="8.83203125" style="5" customWidth="1"/>
    <col min="14593" max="14593" width="13" style="5" customWidth="1"/>
    <col min="14594" max="14600" width="12.33203125" style="5" customWidth="1"/>
    <col min="14601" max="14848" width="8.83203125" style="5" customWidth="1"/>
    <col min="14849" max="14849" width="13" style="5" customWidth="1"/>
    <col min="14850" max="14856" width="12.33203125" style="5" customWidth="1"/>
    <col min="14857" max="15104" width="8.83203125" style="5" customWidth="1"/>
    <col min="15105" max="15105" width="13" style="5" customWidth="1"/>
    <col min="15106" max="15112" width="12.33203125" style="5" customWidth="1"/>
    <col min="15113" max="15360" width="8.83203125" style="5" customWidth="1"/>
    <col min="15361" max="15361" width="13" style="5" customWidth="1"/>
    <col min="15362" max="15368" width="12.33203125" style="5" customWidth="1"/>
    <col min="15369" max="15616" width="8.83203125" style="5" customWidth="1"/>
    <col min="15617" max="15617" width="13" style="5" customWidth="1"/>
    <col min="15618" max="15624" width="12.33203125" style="5" customWidth="1"/>
    <col min="15625" max="15872" width="8.83203125" style="5" customWidth="1"/>
    <col min="15873" max="15873" width="13" style="5" customWidth="1"/>
    <col min="15874" max="15880" width="12.33203125" style="5" customWidth="1"/>
    <col min="15881" max="16128" width="8.83203125" style="5" customWidth="1"/>
    <col min="16129" max="16129" width="13" style="5" customWidth="1"/>
    <col min="16130" max="16136" width="12.33203125" style="5" customWidth="1"/>
    <col min="16137" max="16384" width="8.83203125" style="5" customWidth="1"/>
  </cols>
  <sheetData>
    <row r="1" spans="1:17" ht="19">
      <c r="A1" s="21" t="s">
        <v>56</v>
      </c>
      <c r="B1" s="22" t="s">
        <v>57</v>
      </c>
      <c r="C1" s="23"/>
      <c r="D1" s="23"/>
      <c r="E1" s="23"/>
      <c r="F1" s="23"/>
      <c r="G1" s="23"/>
      <c r="H1" s="23"/>
      <c r="I1" s="6" t="s">
        <v>36</v>
      </c>
    </row>
    <row r="2" spans="1:17" ht="36.5" customHeight="1">
      <c r="A2" s="24" t="s">
        <v>58</v>
      </c>
      <c r="B2" s="96" t="s">
        <v>59</v>
      </c>
      <c r="C2" s="96"/>
      <c r="D2" s="96"/>
      <c r="E2" s="96"/>
      <c r="F2" s="96"/>
      <c r="G2" s="96"/>
      <c r="H2" s="96"/>
    </row>
    <row r="3" spans="1:17" ht="17" customHeight="1">
      <c r="A3" s="8"/>
      <c r="B3" s="4"/>
    </row>
    <row r="4" spans="1:17">
      <c r="A4" s="97"/>
      <c r="B4" s="90" t="s">
        <v>60</v>
      </c>
      <c r="C4" s="90"/>
      <c r="D4" s="90"/>
      <c r="E4" s="90"/>
      <c r="F4" s="90"/>
      <c r="G4" s="90"/>
      <c r="H4" s="90"/>
    </row>
    <row r="5" spans="1:17">
      <c r="A5" s="91"/>
      <c r="B5" s="91" t="s">
        <v>61</v>
      </c>
      <c r="C5" s="91"/>
      <c r="D5" s="91"/>
      <c r="E5" s="91"/>
      <c r="F5" s="91"/>
      <c r="G5" s="91"/>
      <c r="H5" s="91"/>
    </row>
    <row r="6" spans="1:17">
      <c r="A6" s="10" t="s">
        <v>40</v>
      </c>
      <c r="B6" s="10" t="s">
        <v>62</v>
      </c>
      <c r="C6" s="10" t="s">
        <v>63</v>
      </c>
      <c r="D6" s="10" t="s">
        <v>64</v>
      </c>
      <c r="E6" s="10" t="s">
        <v>65</v>
      </c>
      <c r="F6" s="10" t="s">
        <v>66</v>
      </c>
      <c r="G6" s="10" t="s">
        <v>67</v>
      </c>
      <c r="H6" s="10" t="s">
        <v>68</v>
      </c>
    </row>
    <row r="7" spans="1:17" ht="19.5" customHeight="1">
      <c r="A7" s="11" t="s">
        <v>69</v>
      </c>
      <c r="B7" s="11" t="s">
        <v>70</v>
      </c>
      <c r="C7" s="11" t="s">
        <v>71</v>
      </c>
      <c r="D7" s="11" t="s">
        <v>72</v>
      </c>
      <c r="E7" s="11" t="s">
        <v>73</v>
      </c>
      <c r="F7" s="11" t="s">
        <v>74</v>
      </c>
      <c r="G7" s="11" t="s">
        <v>75</v>
      </c>
      <c r="H7" s="11" t="s">
        <v>76</v>
      </c>
    </row>
    <row r="8" spans="1:17" ht="6" customHeight="1">
      <c r="A8" s="12"/>
      <c r="B8" s="12"/>
      <c r="C8" s="12"/>
      <c r="D8" s="12"/>
      <c r="E8" s="12"/>
      <c r="F8" s="12"/>
      <c r="G8" s="12"/>
      <c r="H8" s="12"/>
    </row>
    <row r="9" spans="1:17" ht="15.75" customHeight="1">
      <c r="A9" s="91"/>
      <c r="B9" s="93" t="s">
        <v>50</v>
      </c>
      <c r="C9" s="93"/>
      <c r="D9" s="93"/>
      <c r="E9" s="93"/>
      <c r="F9" s="93"/>
      <c r="G9" s="93"/>
      <c r="H9" s="93"/>
    </row>
    <row r="10" spans="1:17" ht="15.75" customHeight="1">
      <c r="A10" s="91"/>
      <c r="B10" s="91" t="s">
        <v>51</v>
      </c>
      <c r="C10" s="91"/>
      <c r="D10" s="91"/>
      <c r="E10" s="91"/>
      <c r="F10" s="91"/>
      <c r="G10" s="91"/>
      <c r="H10" s="91"/>
      <c r="J10" s="11" t="s">
        <v>69</v>
      </c>
      <c r="K10" s="11" t="s">
        <v>70</v>
      </c>
      <c r="L10" s="11" t="s">
        <v>71</v>
      </c>
      <c r="M10" s="11" t="s">
        <v>72</v>
      </c>
      <c r="N10" s="11" t="s">
        <v>73</v>
      </c>
      <c r="O10" s="11" t="s">
        <v>74</v>
      </c>
      <c r="P10" s="11" t="s">
        <v>75</v>
      </c>
      <c r="Q10" s="11" t="s">
        <v>76</v>
      </c>
    </row>
    <row r="11" spans="1:17">
      <c r="A11" s="12">
        <v>1986</v>
      </c>
      <c r="B11" s="25">
        <v>1367</v>
      </c>
      <c r="C11" s="25">
        <v>1720</v>
      </c>
      <c r="D11" s="25">
        <v>1580</v>
      </c>
      <c r="E11" s="25">
        <v>1430</v>
      </c>
      <c r="F11" s="25">
        <v>1550</v>
      </c>
      <c r="G11" s="25">
        <v>1800</v>
      </c>
      <c r="H11" s="25">
        <v>1780</v>
      </c>
      <c r="J11" s="12">
        <v>1986</v>
      </c>
      <c r="K11" s="25">
        <v>1367</v>
      </c>
      <c r="L11" s="25">
        <v>1720</v>
      </c>
      <c r="M11" s="25">
        <v>1580</v>
      </c>
      <c r="N11" s="25">
        <v>1430</v>
      </c>
      <c r="O11" s="25">
        <v>1550</v>
      </c>
      <c r="P11" s="25">
        <v>1800</v>
      </c>
      <c r="Q11" s="25">
        <v>1780</v>
      </c>
    </row>
    <row r="12" spans="1:17">
      <c r="A12" s="12">
        <v>1987</v>
      </c>
      <c r="B12" s="25">
        <v>1311</v>
      </c>
      <c r="C12" s="25">
        <v>1690</v>
      </c>
      <c r="D12" s="25">
        <v>1530</v>
      </c>
      <c r="E12" s="25">
        <v>1620</v>
      </c>
      <c r="F12" s="25">
        <v>1560</v>
      </c>
      <c r="G12" s="25">
        <v>1840</v>
      </c>
      <c r="H12" s="25">
        <v>1810</v>
      </c>
      <c r="J12" s="12">
        <v>1987</v>
      </c>
      <c r="K12" s="25">
        <v>1311</v>
      </c>
      <c r="L12" s="25">
        <v>1690</v>
      </c>
      <c r="M12" s="25">
        <v>1530</v>
      </c>
      <c r="N12" s="25">
        <v>1620</v>
      </c>
      <c r="O12" s="25">
        <v>1560</v>
      </c>
      <c r="P12" s="25">
        <v>1840</v>
      </c>
      <c r="Q12" s="25">
        <v>1810</v>
      </c>
    </row>
    <row r="13" spans="1:17">
      <c r="A13" s="12">
        <v>1988</v>
      </c>
      <c r="B13" s="25">
        <v>1400</v>
      </c>
      <c r="C13" s="25">
        <v>1660</v>
      </c>
      <c r="D13" s="25">
        <v>1550</v>
      </c>
      <c r="E13" s="25">
        <v>1960</v>
      </c>
      <c r="F13" s="25">
        <v>1550</v>
      </c>
      <c r="G13" s="25">
        <v>1960</v>
      </c>
      <c r="H13" s="25">
        <v>1820</v>
      </c>
      <c r="J13" s="12">
        <v>1988</v>
      </c>
      <c r="K13" s="25">
        <v>1400</v>
      </c>
      <c r="L13" s="25">
        <v>1660</v>
      </c>
      <c r="M13" s="25">
        <v>1550</v>
      </c>
      <c r="N13" s="25">
        <v>1960</v>
      </c>
      <c r="O13" s="25">
        <v>1550</v>
      </c>
      <c r="P13" s="25">
        <v>1960</v>
      </c>
      <c r="Q13" s="25">
        <v>1820</v>
      </c>
    </row>
    <row r="14" spans="1:17">
      <c r="A14" s="12">
        <v>1989</v>
      </c>
      <c r="B14" s="25">
        <v>1296</v>
      </c>
      <c r="C14" s="25">
        <v>1570</v>
      </c>
      <c r="D14" s="25">
        <v>1560</v>
      </c>
      <c r="E14" s="25">
        <v>1750</v>
      </c>
      <c r="F14" s="25">
        <v>1550</v>
      </c>
      <c r="G14" s="25">
        <v>2020</v>
      </c>
      <c r="H14" s="25">
        <v>1790</v>
      </c>
      <c r="J14" s="12">
        <v>1989</v>
      </c>
      <c r="K14" s="25">
        <v>1296</v>
      </c>
      <c r="L14" s="25">
        <v>1570</v>
      </c>
      <c r="M14" s="25">
        <v>1560</v>
      </c>
      <c r="N14" s="25">
        <v>1750</v>
      </c>
      <c r="O14" s="25">
        <v>1550</v>
      </c>
      <c r="P14" s="25">
        <v>2020</v>
      </c>
      <c r="Q14" s="25">
        <v>1790</v>
      </c>
    </row>
    <row r="15" spans="1:17" ht="21" customHeight="1">
      <c r="A15" s="12">
        <v>1990</v>
      </c>
      <c r="B15" s="25">
        <v>1272</v>
      </c>
      <c r="C15" s="25">
        <v>1540</v>
      </c>
      <c r="D15" s="25">
        <v>1570</v>
      </c>
      <c r="E15" s="25">
        <v>1830</v>
      </c>
      <c r="F15" s="25">
        <v>1620</v>
      </c>
      <c r="G15" s="25">
        <v>2140</v>
      </c>
      <c r="H15" s="25">
        <v>1830</v>
      </c>
      <c r="J15" s="12">
        <v>1990</v>
      </c>
      <c r="K15" s="25">
        <v>1272</v>
      </c>
      <c r="L15" s="25">
        <v>1540</v>
      </c>
      <c r="M15" s="25">
        <v>1570</v>
      </c>
      <c r="N15" s="25">
        <v>1830</v>
      </c>
      <c r="O15" s="25">
        <v>1620</v>
      </c>
      <c r="P15" s="25">
        <v>2140</v>
      </c>
      <c r="Q15" s="25">
        <v>1830</v>
      </c>
    </row>
    <row r="16" spans="1:17">
      <c r="A16" s="12">
        <v>1991</v>
      </c>
      <c r="B16" s="25">
        <v>1281</v>
      </c>
      <c r="C16" s="25">
        <v>1530</v>
      </c>
      <c r="D16" s="25">
        <v>1710</v>
      </c>
      <c r="E16" s="25">
        <v>1730</v>
      </c>
      <c r="F16" s="25">
        <v>1610</v>
      </c>
      <c r="G16" s="25">
        <v>2110</v>
      </c>
      <c r="H16" s="25">
        <v>1820</v>
      </c>
      <c r="J16" s="12">
        <v>1991</v>
      </c>
      <c r="K16" s="25">
        <v>1281</v>
      </c>
      <c r="L16" s="25">
        <v>1530</v>
      </c>
      <c r="M16" s="25">
        <v>1710</v>
      </c>
      <c r="N16" s="25">
        <v>1730</v>
      </c>
      <c r="O16" s="25">
        <v>1610</v>
      </c>
      <c r="P16" s="25">
        <v>2110</v>
      </c>
      <c r="Q16" s="25">
        <v>1820</v>
      </c>
    </row>
    <row r="17" spans="1:17">
      <c r="A17" s="12">
        <v>1992</v>
      </c>
      <c r="B17" s="25">
        <v>1347</v>
      </c>
      <c r="C17" s="25">
        <v>1500</v>
      </c>
      <c r="D17" s="25">
        <v>1760</v>
      </c>
      <c r="E17" s="25">
        <v>1720</v>
      </c>
      <c r="F17" s="25">
        <v>1590</v>
      </c>
      <c r="G17" s="25">
        <v>2070</v>
      </c>
      <c r="H17" s="25">
        <v>1790</v>
      </c>
      <c r="J17" s="12">
        <v>1992</v>
      </c>
      <c r="K17" s="25">
        <v>1347</v>
      </c>
      <c r="L17" s="25">
        <v>1500</v>
      </c>
      <c r="M17" s="25">
        <v>1760</v>
      </c>
      <c r="N17" s="25">
        <v>1720</v>
      </c>
      <c r="O17" s="25">
        <v>1590</v>
      </c>
      <c r="P17" s="25">
        <v>2070</v>
      </c>
      <c r="Q17" s="25">
        <v>1790</v>
      </c>
    </row>
    <row r="18" spans="1:17">
      <c r="A18" s="12">
        <v>1993</v>
      </c>
      <c r="B18" s="25">
        <v>1342</v>
      </c>
      <c r="C18" s="25">
        <v>1460</v>
      </c>
      <c r="D18" s="25">
        <v>1650</v>
      </c>
      <c r="E18" s="25">
        <v>1740</v>
      </c>
      <c r="F18" s="25">
        <v>1570</v>
      </c>
      <c r="G18" s="25">
        <v>1980</v>
      </c>
      <c r="H18" s="25">
        <v>1760</v>
      </c>
      <c r="J18" s="12">
        <v>1993</v>
      </c>
      <c r="K18" s="25">
        <v>1342</v>
      </c>
      <c r="L18" s="25">
        <v>1460</v>
      </c>
      <c r="M18" s="25">
        <v>1650</v>
      </c>
      <c r="N18" s="25">
        <v>1740</v>
      </c>
      <c r="O18" s="25">
        <v>1570</v>
      </c>
      <c r="P18" s="25">
        <v>1980</v>
      </c>
      <c r="Q18" s="25">
        <v>1760</v>
      </c>
    </row>
    <row r="19" spans="1:17">
      <c r="A19" s="12">
        <v>1994</v>
      </c>
      <c r="B19" s="25">
        <v>1355</v>
      </c>
      <c r="C19" s="25">
        <v>1500</v>
      </c>
      <c r="D19" s="25">
        <v>1660</v>
      </c>
      <c r="E19" s="25">
        <v>1710</v>
      </c>
      <c r="F19" s="25">
        <v>1570</v>
      </c>
      <c r="G19" s="25">
        <v>1880</v>
      </c>
      <c r="H19" s="25">
        <v>1740</v>
      </c>
      <c r="J19" s="12">
        <v>1994</v>
      </c>
      <c r="K19" s="25">
        <v>1355</v>
      </c>
      <c r="L19" s="25">
        <v>1500</v>
      </c>
      <c r="M19" s="25">
        <v>1660</v>
      </c>
      <c r="N19" s="25">
        <v>1710</v>
      </c>
      <c r="O19" s="25">
        <v>1570</v>
      </c>
      <c r="P19" s="25">
        <v>1880</v>
      </c>
      <c r="Q19" s="25">
        <v>1740</v>
      </c>
    </row>
    <row r="20" spans="1:17">
      <c r="A20" s="12">
        <v>1995</v>
      </c>
      <c r="B20" s="25">
        <v>1295</v>
      </c>
      <c r="C20" s="25">
        <v>1420</v>
      </c>
      <c r="D20" s="25">
        <v>1630</v>
      </c>
      <c r="E20" s="25">
        <v>1670</v>
      </c>
      <c r="F20" s="25">
        <v>1530</v>
      </c>
      <c r="G20" s="25">
        <v>1730</v>
      </c>
      <c r="H20" s="25">
        <v>1710</v>
      </c>
      <c r="J20" s="12">
        <v>1995</v>
      </c>
      <c r="K20" s="25">
        <v>1295</v>
      </c>
      <c r="L20" s="25">
        <v>1420</v>
      </c>
      <c r="M20" s="25">
        <v>1630</v>
      </c>
      <c r="N20" s="25">
        <v>1670</v>
      </c>
      <c r="O20" s="25">
        <v>1530</v>
      </c>
      <c r="P20" s="25">
        <v>1730</v>
      </c>
      <c r="Q20" s="25">
        <v>1710</v>
      </c>
    </row>
    <row r="21" spans="1:17">
      <c r="A21" s="12">
        <v>1996</v>
      </c>
      <c r="B21" s="25">
        <v>1191</v>
      </c>
      <c r="C21" s="25">
        <v>1430</v>
      </c>
      <c r="D21" s="25">
        <v>1570</v>
      </c>
      <c r="E21" s="25">
        <v>1660</v>
      </c>
      <c r="F21" s="25">
        <v>1530</v>
      </c>
      <c r="G21" s="25">
        <v>1600</v>
      </c>
      <c r="H21" s="25">
        <v>1730</v>
      </c>
      <c r="J21" s="12">
        <v>1996</v>
      </c>
      <c r="K21" s="25">
        <v>1191</v>
      </c>
      <c r="L21" s="25">
        <v>1430</v>
      </c>
      <c r="M21" s="25">
        <v>1570</v>
      </c>
      <c r="N21" s="25">
        <v>1660</v>
      </c>
      <c r="O21" s="25">
        <v>1530</v>
      </c>
      <c r="P21" s="25">
        <v>1600</v>
      </c>
      <c r="Q21" s="25">
        <v>1730</v>
      </c>
    </row>
    <row r="22" spans="1:17">
      <c r="A22" s="12">
        <v>1997</v>
      </c>
      <c r="B22" s="25">
        <v>1127</v>
      </c>
      <c r="C22" s="25">
        <v>1390</v>
      </c>
      <c r="D22" s="25">
        <v>1520</v>
      </c>
      <c r="E22" s="25">
        <v>1610</v>
      </c>
      <c r="F22" s="25">
        <v>1560</v>
      </c>
      <c r="G22" s="25">
        <v>1530</v>
      </c>
      <c r="H22" s="25">
        <v>1720</v>
      </c>
      <c r="J22" s="12">
        <v>1997</v>
      </c>
      <c r="K22" s="25">
        <v>1127</v>
      </c>
      <c r="L22" s="25">
        <v>1390</v>
      </c>
      <c r="M22" s="25">
        <v>1520</v>
      </c>
      <c r="N22" s="25">
        <v>1610</v>
      </c>
      <c r="O22" s="25">
        <v>1560</v>
      </c>
      <c r="P22" s="25">
        <v>1530</v>
      </c>
      <c r="Q22" s="25">
        <v>1720</v>
      </c>
    </row>
    <row r="23" spans="1:17">
      <c r="A23" s="12">
        <v>1998</v>
      </c>
      <c r="B23" s="25">
        <v>1016</v>
      </c>
      <c r="C23" s="25">
        <v>1380</v>
      </c>
      <c r="D23" s="25">
        <v>1450</v>
      </c>
      <c r="E23" s="25">
        <v>1480</v>
      </c>
      <c r="F23" s="25">
        <v>1630</v>
      </c>
      <c r="G23" s="25">
        <v>1520</v>
      </c>
      <c r="H23" s="25">
        <v>1710</v>
      </c>
      <c r="J23" s="12">
        <v>1998</v>
      </c>
      <c r="K23" s="25">
        <v>1016</v>
      </c>
      <c r="L23" s="25">
        <v>1380</v>
      </c>
      <c r="M23" s="25">
        <v>1450</v>
      </c>
      <c r="N23" s="25">
        <v>1480</v>
      </c>
      <c r="O23" s="25">
        <v>1630</v>
      </c>
      <c r="P23" s="25">
        <v>1520</v>
      </c>
      <c r="Q23" s="25">
        <v>1710</v>
      </c>
    </row>
    <row r="24" spans="1:17">
      <c r="A24" s="12">
        <v>1999</v>
      </c>
      <c r="B24" s="25">
        <v>981</v>
      </c>
      <c r="C24" s="25">
        <v>1340</v>
      </c>
      <c r="D24" s="25">
        <v>1410</v>
      </c>
      <c r="E24" s="25">
        <v>1470</v>
      </c>
      <c r="F24" s="25">
        <v>1650</v>
      </c>
      <c r="G24" s="25">
        <v>1510</v>
      </c>
      <c r="H24" s="25">
        <v>1680</v>
      </c>
      <c r="J24" s="12">
        <v>1999</v>
      </c>
      <c r="K24" s="25">
        <v>981</v>
      </c>
      <c r="L24" s="25">
        <v>1340</v>
      </c>
      <c r="M24" s="25">
        <v>1410</v>
      </c>
      <c r="N24" s="25">
        <v>1470</v>
      </c>
      <c r="O24" s="25">
        <v>1650</v>
      </c>
      <c r="P24" s="25">
        <v>1510</v>
      </c>
      <c r="Q24" s="25">
        <v>1680</v>
      </c>
    </row>
    <row r="25" spans="1:17">
      <c r="A25" s="12">
        <v>2000</v>
      </c>
      <c r="B25" s="25">
        <v>1032</v>
      </c>
      <c r="C25" s="25">
        <v>1360</v>
      </c>
      <c r="D25" s="25">
        <v>1470</v>
      </c>
      <c r="E25" s="25">
        <v>1600</v>
      </c>
      <c r="F25" s="25">
        <v>1720</v>
      </c>
      <c r="G25" s="25">
        <v>1550</v>
      </c>
      <c r="H25" s="25">
        <v>1640</v>
      </c>
      <c r="J25" s="12">
        <v>2000</v>
      </c>
      <c r="K25" s="25">
        <v>1032</v>
      </c>
      <c r="L25" s="25">
        <v>1360</v>
      </c>
      <c r="M25" s="25">
        <v>1470</v>
      </c>
      <c r="N25" s="25">
        <v>1600</v>
      </c>
      <c r="O25" s="25">
        <v>1720</v>
      </c>
      <c r="P25" s="25">
        <v>1550</v>
      </c>
      <c r="Q25" s="25">
        <v>1640</v>
      </c>
    </row>
    <row r="26" spans="1:17">
      <c r="A26" s="12">
        <v>2001</v>
      </c>
      <c r="B26" s="25">
        <v>931</v>
      </c>
      <c r="C26" s="25">
        <v>1330</v>
      </c>
      <c r="D26" s="25">
        <v>1300</v>
      </c>
      <c r="E26" s="25">
        <v>1410</v>
      </c>
      <c r="F26" s="25">
        <v>1710</v>
      </c>
      <c r="G26" s="25">
        <v>1570</v>
      </c>
      <c r="H26" s="25">
        <v>1630</v>
      </c>
      <c r="J26" s="12">
        <v>2001</v>
      </c>
      <c r="K26" s="25">
        <v>931</v>
      </c>
      <c r="L26" s="25">
        <v>1330</v>
      </c>
      <c r="M26" s="25">
        <v>1300</v>
      </c>
      <c r="N26" s="25">
        <v>1410</v>
      </c>
      <c r="O26" s="25">
        <v>1710</v>
      </c>
      <c r="P26" s="25">
        <v>1570</v>
      </c>
      <c r="Q26" s="25">
        <v>1630</v>
      </c>
    </row>
    <row r="27" spans="1:17">
      <c r="A27" s="12">
        <v>2002</v>
      </c>
      <c r="B27" s="25">
        <v>941</v>
      </c>
      <c r="C27" s="25">
        <v>1320</v>
      </c>
      <c r="D27" s="25">
        <v>1170</v>
      </c>
      <c r="E27" s="25">
        <v>1370</v>
      </c>
      <c r="F27" s="25">
        <v>1730</v>
      </c>
      <c r="G27" s="25">
        <v>1650</v>
      </c>
      <c r="H27" s="25">
        <v>1630</v>
      </c>
      <c r="J27" s="12">
        <v>2002</v>
      </c>
      <c r="K27" s="25">
        <v>941</v>
      </c>
      <c r="L27" s="25">
        <v>1320</v>
      </c>
      <c r="M27" s="25">
        <v>1170</v>
      </c>
      <c r="N27" s="25">
        <v>1370</v>
      </c>
      <c r="O27" s="25">
        <v>1730</v>
      </c>
      <c r="P27" s="25">
        <v>1650</v>
      </c>
      <c r="Q27" s="25">
        <v>1630</v>
      </c>
    </row>
    <row r="28" spans="1:17">
      <c r="A28" s="12">
        <v>2003</v>
      </c>
      <c r="B28" s="25">
        <v>901</v>
      </c>
      <c r="C28" s="25">
        <v>1290</v>
      </c>
      <c r="D28" s="25">
        <v>1180</v>
      </c>
      <c r="E28" s="25">
        <v>1270</v>
      </c>
      <c r="F28" s="25">
        <v>1750</v>
      </c>
      <c r="G28" s="25">
        <v>1710</v>
      </c>
      <c r="H28" s="25">
        <v>1700</v>
      </c>
      <c r="J28" s="12">
        <v>2003</v>
      </c>
      <c r="K28" s="25">
        <v>901</v>
      </c>
      <c r="L28" s="25">
        <v>1290</v>
      </c>
      <c r="M28" s="25">
        <v>1180</v>
      </c>
      <c r="N28" s="25">
        <v>1270</v>
      </c>
      <c r="O28" s="25">
        <v>1750</v>
      </c>
      <c r="P28" s="25">
        <v>1710</v>
      </c>
      <c r="Q28" s="25">
        <v>1700</v>
      </c>
    </row>
    <row r="29" spans="1:17">
      <c r="A29" s="12">
        <v>2004</v>
      </c>
      <c r="B29" s="25">
        <v>922</v>
      </c>
      <c r="C29" s="25">
        <v>1290</v>
      </c>
      <c r="D29" s="25">
        <v>1150</v>
      </c>
      <c r="E29" s="25">
        <v>1260</v>
      </c>
      <c r="F29" s="25">
        <v>1730</v>
      </c>
      <c r="G29" s="25">
        <v>1750</v>
      </c>
      <c r="H29" s="25">
        <v>1770</v>
      </c>
      <c r="J29" s="12">
        <v>2004</v>
      </c>
      <c r="K29" s="25">
        <v>922</v>
      </c>
      <c r="L29" s="25">
        <v>1290</v>
      </c>
      <c r="M29" s="25">
        <v>1150</v>
      </c>
      <c r="N29" s="25">
        <v>1260</v>
      </c>
      <c r="O29" s="25">
        <v>1730</v>
      </c>
      <c r="P29" s="25">
        <v>1750</v>
      </c>
      <c r="Q29" s="25">
        <v>1770</v>
      </c>
    </row>
    <row r="30" spans="1:17">
      <c r="A30" s="12">
        <v>2005</v>
      </c>
      <c r="B30" s="25">
        <v>959</v>
      </c>
      <c r="C30" s="25">
        <v>1260</v>
      </c>
      <c r="D30" s="25">
        <v>1080</v>
      </c>
      <c r="E30" s="25">
        <v>1260</v>
      </c>
      <c r="F30" s="25">
        <v>1710</v>
      </c>
      <c r="G30" s="25">
        <v>1770</v>
      </c>
      <c r="H30" s="25">
        <v>1760</v>
      </c>
      <c r="J30" s="12">
        <v>2005</v>
      </c>
      <c r="K30" s="25">
        <v>959</v>
      </c>
      <c r="L30" s="25">
        <v>1260</v>
      </c>
      <c r="M30" s="25">
        <v>1080</v>
      </c>
      <c r="N30" s="25">
        <v>1260</v>
      </c>
      <c r="O30" s="25">
        <v>1710</v>
      </c>
      <c r="P30" s="25">
        <v>1770</v>
      </c>
      <c r="Q30" s="25">
        <v>1760</v>
      </c>
    </row>
    <row r="31" spans="1:17">
      <c r="A31" s="12">
        <v>2006</v>
      </c>
      <c r="B31" s="25">
        <v>984</v>
      </c>
      <c r="C31" s="25">
        <v>1320</v>
      </c>
      <c r="D31" s="25">
        <v>1120</v>
      </c>
      <c r="E31" s="25">
        <v>1280</v>
      </c>
      <c r="F31" s="25">
        <v>1720</v>
      </c>
      <c r="G31" s="25">
        <v>1860</v>
      </c>
      <c r="H31" s="25">
        <v>1820</v>
      </c>
      <c r="J31" s="12">
        <v>2006</v>
      </c>
      <c r="K31" s="25">
        <v>984</v>
      </c>
      <c r="L31" s="25">
        <v>1320</v>
      </c>
      <c r="M31" s="25">
        <v>1120</v>
      </c>
      <c r="N31" s="25">
        <v>1280</v>
      </c>
      <c r="O31" s="25">
        <v>1720</v>
      </c>
      <c r="P31" s="25">
        <v>1860</v>
      </c>
      <c r="Q31" s="25">
        <v>1820</v>
      </c>
    </row>
    <row r="32" spans="1:17">
      <c r="A32" s="12">
        <v>2007</v>
      </c>
      <c r="B32" s="25">
        <v>1028</v>
      </c>
      <c r="C32" s="25">
        <v>1340</v>
      </c>
      <c r="D32" s="25">
        <v>1250</v>
      </c>
      <c r="E32" s="25">
        <v>1290</v>
      </c>
      <c r="F32" s="25">
        <v>1720</v>
      </c>
      <c r="G32" s="25">
        <v>1880</v>
      </c>
      <c r="H32" s="25">
        <v>1870</v>
      </c>
      <c r="J32" s="12">
        <v>2007</v>
      </c>
      <c r="K32" s="25">
        <v>1028</v>
      </c>
      <c r="L32" s="25">
        <v>1340</v>
      </c>
      <c r="M32" s="25">
        <v>1250</v>
      </c>
      <c r="N32" s="25">
        <v>1290</v>
      </c>
      <c r="O32" s="25">
        <v>1720</v>
      </c>
      <c r="P32" s="25">
        <v>1880</v>
      </c>
      <c r="Q32" s="25">
        <v>1870</v>
      </c>
    </row>
    <row r="33" spans="1:17">
      <c r="A33" s="12">
        <v>2008</v>
      </c>
      <c r="B33" s="25">
        <v>1064</v>
      </c>
      <c r="C33" s="25">
        <v>1370</v>
      </c>
      <c r="D33" s="25">
        <v>1190</v>
      </c>
      <c r="E33" s="25">
        <v>1280</v>
      </c>
      <c r="F33" s="25">
        <v>1770</v>
      </c>
      <c r="G33" s="25">
        <v>1910</v>
      </c>
      <c r="H33" s="25">
        <v>1960</v>
      </c>
      <c r="J33" s="12">
        <v>2008</v>
      </c>
      <c r="K33" s="25">
        <v>1064</v>
      </c>
      <c r="L33" s="25">
        <v>1370</v>
      </c>
      <c r="M33" s="25">
        <v>1190</v>
      </c>
      <c r="N33" s="25">
        <v>1280</v>
      </c>
      <c r="O33" s="25">
        <v>1770</v>
      </c>
      <c r="P33" s="25">
        <v>1910</v>
      </c>
      <c r="Q33" s="25">
        <v>1960</v>
      </c>
    </row>
    <row r="34" spans="1:17">
      <c r="A34" s="12">
        <v>2009</v>
      </c>
      <c r="B34" s="25">
        <v>1055</v>
      </c>
      <c r="C34" s="25">
        <v>1370</v>
      </c>
      <c r="D34" s="25">
        <v>1150</v>
      </c>
      <c r="E34" s="25">
        <v>1220</v>
      </c>
      <c r="F34" s="25">
        <v>1790</v>
      </c>
      <c r="G34" s="25">
        <v>1940</v>
      </c>
      <c r="H34" s="25">
        <v>1890</v>
      </c>
      <c r="J34" s="12">
        <v>2009</v>
      </c>
      <c r="K34" s="25">
        <v>1055</v>
      </c>
      <c r="L34" s="25">
        <v>1370</v>
      </c>
      <c r="M34" s="25">
        <v>1150</v>
      </c>
      <c r="N34" s="25">
        <v>1220</v>
      </c>
      <c r="O34" s="25">
        <v>1790</v>
      </c>
      <c r="P34" s="25">
        <v>1940</v>
      </c>
      <c r="Q34" s="25">
        <v>1890</v>
      </c>
    </row>
    <row r="35" spans="1:17">
      <c r="A35" s="12">
        <v>2010</v>
      </c>
      <c r="B35" s="25">
        <v>1127</v>
      </c>
      <c r="C35" s="25">
        <v>1390</v>
      </c>
      <c r="D35" s="25">
        <v>1230</v>
      </c>
      <c r="E35" s="25">
        <v>1150</v>
      </c>
      <c r="F35" s="25">
        <v>1800</v>
      </c>
      <c r="G35" s="25">
        <v>1980</v>
      </c>
      <c r="H35" s="25">
        <v>1920</v>
      </c>
      <c r="J35" s="12">
        <v>2010</v>
      </c>
      <c r="K35" s="25">
        <v>1127</v>
      </c>
      <c r="L35" s="25">
        <v>1390</v>
      </c>
      <c r="M35" s="25">
        <v>1230</v>
      </c>
      <c r="N35" s="25">
        <v>1150</v>
      </c>
      <c r="O35" s="25">
        <v>1800</v>
      </c>
      <c r="P35" s="25">
        <v>1980</v>
      </c>
      <c r="Q35" s="25">
        <v>1920</v>
      </c>
    </row>
    <row r="36" spans="1:17">
      <c r="A36" s="12">
        <v>2011</v>
      </c>
      <c r="B36" s="25">
        <v>1204</v>
      </c>
      <c r="C36" s="25">
        <v>1390</v>
      </c>
      <c r="D36" s="25">
        <v>1240</v>
      </c>
      <c r="E36" s="25">
        <v>1200</v>
      </c>
      <c r="F36" s="25">
        <v>1760</v>
      </c>
      <c r="G36" s="25">
        <v>1900</v>
      </c>
      <c r="H36" s="25">
        <v>1910</v>
      </c>
      <c r="J36" s="12">
        <v>2011</v>
      </c>
      <c r="K36" s="25">
        <v>1204</v>
      </c>
      <c r="L36" s="25">
        <v>1390</v>
      </c>
      <c r="M36" s="25">
        <v>1240</v>
      </c>
      <c r="N36" s="25">
        <v>1200</v>
      </c>
      <c r="O36" s="25">
        <v>1760</v>
      </c>
      <c r="P36" s="25">
        <v>1900</v>
      </c>
      <c r="Q36" s="25">
        <v>1910</v>
      </c>
    </row>
    <row r="37" spans="1:17">
      <c r="A37" s="12">
        <v>2012</v>
      </c>
      <c r="B37" s="25">
        <v>1285</v>
      </c>
      <c r="C37" s="25">
        <v>1410</v>
      </c>
      <c r="D37" s="25">
        <v>1300</v>
      </c>
      <c r="E37" s="25">
        <v>1290</v>
      </c>
      <c r="F37" s="25">
        <v>1720</v>
      </c>
      <c r="G37" s="25">
        <v>1910</v>
      </c>
      <c r="H37" s="25">
        <v>1920</v>
      </c>
      <c r="J37" s="12">
        <v>2012</v>
      </c>
      <c r="K37" s="25">
        <v>1285</v>
      </c>
      <c r="L37" s="25">
        <v>1410</v>
      </c>
      <c r="M37" s="25">
        <v>1300</v>
      </c>
      <c r="N37" s="25">
        <v>1290</v>
      </c>
      <c r="O37" s="25">
        <v>1720</v>
      </c>
      <c r="P37" s="25">
        <v>1910</v>
      </c>
      <c r="Q37" s="25">
        <v>1920</v>
      </c>
    </row>
    <row r="38" spans="1:17">
      <c r="A38" s="12">
        <v>2013</v>
      </c>
      <c r="B38" s="25">
        <v>1125</v>
      </c>
      <c r="C38" s="25">
        <v>1430</v>
      </c>
      <c r="D38" s="25">
        <v>1190</v>
      </c>
      <c r="E38" s="25">
        <v>1190</v>
      </c>
      <c r="F38" s="25">
        <v>1680</v>
      </c>
      <c r="G38" s="25">
        <v>1890</v>
      </c>
      <c r="H38" s="25">
        <v>1830</v>
      </c>
      <c r="J38" s="12">
        <v>2013</v>
      </c>
      <c r="K38" s="25">
        <v>1125</v>
      </c>
      <c r="L38" s="25">
        <v>1430</v>
      </c>
      <c r="M38" s="25">
        <v>1190</v>
      </c>
      <c r="N38" s="25">
        <v>1190</v>
      </c>
      <c r="O38" s="25">
        <v>1680</v>
      </c>
      <c r="P38" s="25">
        <v>1890</v>
      </c>
      <c r="Q38" s="25">
        <v>1830</v>
      </c>
    </row>
    <row r="39" spans="1:17">
      <c r="A39" s="12">
        <v>2014</v>
      </c>
      <c r="B39" s="25">
        <v>1235</v>
      </c>
      <c r="C39" s="25">
        <v>1420</v>
      </c>
      <c r="D39" s="25">
        <v>1210</v>
      </c>
      <c r="E39" s="25">
        <v>1250</v>
      </c>
      <c r="F39" s="25">
        <v>1710</v>
      </c>
      <c r="G39" s="25">
        <v>1880</v>
      </c>
      <c r="H39" s="25">
        <v>1820</v>
      </c>
      <c r="J39" s="12">
        <v>2014</v>
      </c>
      <c r="K39" s="25">
        <v>1235</v>
      </c>
      <c r="L39" s="25">
        <v>1420</v>
      </c>
      <c r="M39" s="25">
        <v>1210</v>
      </c>
      <c r="N39" s="25">
        <v>1250</v>
      </c>
      <c r="O39" s="25">
        <v>1710</v>
      </c>
      <c r="P39" s="25">
        <v>1880</v>
      </c>
      <c r="Q39" s="25">
        <v>1820</v>
      </c>
    </row>
    <row r="40" spans="1:17">
      <c r="A40" s="12">
        <v>2015</v>
      </c>
      <c r="B40" s="25">
        <v>1196</v>
      </c>
      <c r="C40" s="25">
        <v>1460</v>
      </c>
      <c r="D40" s="25">
        <v>1240</v>
      </c>
      <c r="E40" s="25">
        <v>1240</v>
      </c>
      <c r="F40" s="25">
        <v>1660</v>
      </c>
      <c r="G40" s="25">
        <v>1850</v>
      </c>
      <c r="H40" s="25">
        <v>1800</v>
      </c>
      <c r="J40" s="12">
        <v>2015</v>
      </c>
      <c r="K40" s="25">
        <v>1196</v>
      </c>
      <c r="L40" s="25">
        <v>1460</v>
      </c>
      <c r="M40" s="25">
        <v>1240</v>
      </c>
      <c r="N40" s="25">
        <v>1240</v>
      </c>
      <c r="O40" s="25">
        <v>1660</v>
      </c>
      <c r="P40" s="25">
        <v>1850</v>
      </c>
      <c r="Q40" s="25">
        <v>1800</v>
      </c>
    </row>
    <row r="41" spans="1:17">
      <c r="A41" s="12">
        <v>2016</v>
      </c>
      <c r="B41" s="25">
        <v>1205</v>
      </c>
      <c r="C41" s="25">
        <v>1440</v>
      </c>
      <c r="D41" s="25">
        <v>1170</v>
      </c>
      <c r="E41" s="25">
        <v>1200</v>
      </c>
      <c r="F41" s="25">
        <v>1660</v>
      </c>
      <c r="G41" s="25">
        <v>1850</v>
      </c>
      <c r="H41" s="12">
        <v>1790</v>
      </c>
      <c r="J41" s="12">
        <v>2016</v>
      </c>
      <c r="K41" s="25">
        <v>1205</v>
      </c>
      <c r="L41" s="25">
        <v>1440</v>
      </c>
      <c r="M41" s="25">
        <v>1170</v>
      </c>
      <c r="N41" s="25">
        <v>1200</v>
      </c>
      <c r="O41" s="25">
        <v>1660</v>
      </c>
      <c r="P41" s="25">
        <v>1850</v>
      </c>
      <c r="Q41" s="12">
        <v>1790</v>
      </c>
    </row>
    <row r="42" spans="1:17" ht="21" customHeight="1"/>
  </sheetData>
  <mergeCells count="7">
    <mergeCell ref="B2:H2"/>
    <mergeCell ref="A4:A5"/>
    <mergeCell ref="B4:H4"/>
    <mergeCell ref="B5:H5"/>
    <mergeCell ref="A9:A10"/>
    <mergeCell ref="B9:H9"/>
    <mergeCell ref="B10:H10"/>
  </mergeCells>
  <hyperlinks>
    <hyperlink ref="I1" location="'索引 Index'!A1" display="索引 Index" xr:uid="{50CFE38F-F7E8-5C41-8879-ECEA2EF3F42E}"/>
  </hyperlinks>
  <pageMargins left="0.70866141732283472" right="0.70866141732283472" top="0.74803149606299213" bottom="0.74803149606299213" header="0.31496062992125984" footer="0.31496062992125984"/>
  <pageSetup paperSize="9" scale="87"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BE557-65A3-6545-8BE3-D4AAC8107D14}">
  <dimension ref="A1:H63"/>
  <sheetViews>
    <sheetView workbookViewId="0"/>
  </sheetViews>
  <sheetFormatPr baseColWidth="10" defaultRowHeight="16"/>
  <cols>
    <col min="1" max="1" width="3.1640625" style="27" customWidth="1"/>
    <col min="2" max="2" width="10.83203125" style="27"/>
    <col min="3" max="3" width="15.6640625" style="27" customWidth="1"/>
    <col min="4" max="4" width="15.1640625" style="27" customWidth="1"/>
    <col min="5" max="5" width="18" style="27" customWidth="1"/>
    <col min="6" max="6" width="24.33203125" style="27" customWidth="1"/>
    <col min="7" max="7" width="34.83203125" style="27" customWidth="1"/>
    <col min="8" max="8" width="35" style="27" customWidth="1"/>
    <col min="9" max="16384" width="10.83203125" style="27"/>
  </cols>
  <sheetData>
    <row r="1" spans="1:8" ht="19">
      <c r="A1" s="26" t="s">
        <v>94</v>
      </c>
    </row>
    <row r="2" spans="1:8" ht="19">
      <c r="A2" s="28"/>
      <c r="B2" s="29"/>
      <c r="C2" s="29"/>
      <c r="D2" s="29"/>
      <c r="E2" s="29"/>
      <c r="F2" s="29"/>
      <c r="G2" s="29"/>
      <c r="H2" s="29"/>
    </row>
    <row r="3" spans="1:8" ht="68.25" customHeight="1">
      <c r="A3" s="100"/>
      <c r="B3" s="101"/>
      <c r="C3" s="30" t="s">
        <v>95</v>
      </c>
      <c r="D3" s="30" t="s">
        <v>96</v>
      </c>
      <c r="E3" s="30" t="s">
        <v>97</v>
      </c>
      <c r="F3" s="30" t="s">
        <v>98</v>
      </c>
      <c r="G3" s="30" t="s">
        <v>99</v>
      </c>
      <c r="H3" s="30" t="s">
        <v>100</v>
      </c>
    </row>
    <row r="4" spans="1:8" ht="21" customHeight="1">
      <c r="A4" s="102"/>
      <c r="B4" s="103"/>
      <c r="C4" s="31" t="s">
        <v>101</v>
      </c>
      <c r="D4" s="31" t="s">
        <v>102</v>
      </c>
      <c r="E4" s="31" t="s">
        <v>103</v>
      </c>
      <c r="F4" s="31" t="s">
        <v>104</v>
      </c>
      <c r="G4" s="31" t="s">
        <v>104</v>
      </c>
      <c r="H4" s="31" t="s">
        <v>104</v>
      </c>
    </row>
    <row r="5" spans="1:8" ht="21" customHeight="1">
      <c r="A5" s="104" t="s">
        <v>105</v>
      </c>
      <c r="B5" s="105"/>
      <c r="C5" s="106"/>
      <c r="D5" s="106"/>
      <c r="E5" s="106"/>
      <c r="F5" s="106"/>
      <c r="G5" s="106"/>
      <c r="H5" s="106"/>
    </row>
    <row r="6" spans="1:8" ht="21" customHeight="1">
      <c r="A6" s="98" t="s">
        <v>106</v>
      </c>
      <c r="B6" s="99"/>
      <c r="C6" s="32">
        <v>1311.6</v>
      </c>
      <c r="D6" s="32">
        <v>3.9</v>
      </c>
      <c r="E6" s="33" t="s">
        <v>107</v>
      </c>
      <c r="F6" s="32">
        <v>28.7</v>
      </c>
      <c r="G6" s="32" t="s">
        <v>107</v>
      </c>
      <c r="H6" s="32" t="s">
        <v>107</v>
      </c>
    </row>
    <row r="7" spans="1:8" ht="21" customHeight="1">
      <c r="A7" s="98" t="s">
        <v>108</v>
      </c>
      <c r="B7" s="99"/>
      <c r="C7" s="32">
        <v>1334.3</v>
      </c>
      <c r="D7" s="32">
        <v>3.9</v>
      </c>
      <c r="E7" s="33" t="s">
        <v>107</v>
      </c>
      <c r="F7" s="32">
        <v>30.7</v>
      </c>
      <c r="G7" s="32" t="s">
        <v>107</v>
      </c>
      <c r="H7" s="32" t="s">
        <v>107</v>
      </c>
    </row>
    <row r="8" spans="1:8" ht="21" customHeight="1">
      <c r="A8" s="98" t="s">
        <v>109</v>
      </c>
      <c r="B8" s="99"/>
      <c r="C8" s="32">
        <v>1378.7</v>
      </c>
      <c r="D8" s="32">
        <v>3.7</v>
      </c>
      <c r="E8" s="33" t="s">
        <v>107</v>
      </c>
      <c r="F8" s="32">
        <v>31.2</v>
      </c>
      <c r="G8" s="32" t="s">
        <v>107</v>
      </c>
      <c r="H8" s="32" t="s">
        <v>107</v>
      </c>
    </row>
    <row r="9" spans="1:8" ht="21" customHeight="1">
      <c r="A9" s="98" t="s">
        <v>110</v>
      </c>
      <c r="B9" s="99"/>
      <c r="C9" s="32">
        <v>1417.7</v>
      </c>
      <c r="D9" s="32">
        <v>3.7</v>
      </c>
      <c r="E9" s="33" t="s">
        <v>434</v>
      </c>
      <c r="F9" s="32">
        <v>32.799999999999997</v>
      </c>
      <c r="G9" s="32">
        <v>6.6</v>
      </c>
      <c r="H9" s="32">
        <v>51.8</v>
      </c>
    </row>
    <row r="10" spans="1:8" ht="21" customHeight="1">
      <c r="A10" s="98" t="s">
        <v>111</v>
      </c>
      <c r="B10" s="99"/>
      <c r="C10" s="32">
        <v>1473.1</v>
      </c>
      <c r="D10" s="32">
        <v>3.6</v>
      </c>
      <c r="E10" s="33">
        <v>5300</v>
      </c>
      <c r="F10" s="32">
        <v>34.9</v>
      </c>
      <c r="G10" s="32">
        <v>9.1</v>
      </c>
      <c r="H10" s="32">
        <v>53.9</v>
      </c>
    </row>
    <row r="11" spans="1:8" ht="21" customHeight="1">
      <c r="A11" s="98" t="s">
        <v>112</v>
      </c>
      <c r="B11" s="99"/>
      <c r="C11" s="32">
        <v>1496.1</v>
      </c>
      <c r="D11" s="32">
        <v>3.6</v>
      </c>
      <c r="E11" s="33">
        <v>6000</v>
      </c>
      <c r="F11" s="32">
        <v>37.9</v>
      </c>
      <c r="G11" s="32">
        <v>10.1</v>
      </c>
      <c r="H11" s="32">
        <v>59.1</v>
      </c>
    </row>
    <row r="12" spans="1:8" ht="21" customHeight="1">
      <c r="A12" s="98" t="s">
        <v>113</v>
      </c>
      <c r="B12" s="99"/>
      <c r="C12" s="32">
        <v>1532.6</v>
      </c>
      <c r="D12" s="32">
        <v>3.6</v>
      </c>
      <c r="E12" s="33">
        <v>6800</v>
      </c>
      <c r="F12" s="32">
        <v>39.4</v>
      </c>
      <c r="G12" s="32">
        <v>11.9</v>
      </c>
      <c r="H12" s="32">
        <v>60.8</v>
      </c>
    </row>
    <row r="13" spans="1:8" ht="21" customHeight="1">
      <c r="A13" s="98" t="s">
        <v>114</v>
      </c>
      <c r="B13" s="99"/>
      <c r="C13" s="32">
        <v>1549</v>
      </c>
      <c r="D13" s="32">
        <v>3.6</v>
      </c>
      <c r="E13" s="33">
        <v>8000</v>
      </c>
      <c r="F13" s="32">
        <v>41.6</v>
      </c>
      <c r="G13" s="32">
        <v>12.9</v>
      </c>
      <c r="H13" s="32">
        <v>64.5</v>
      </c>
    </row>
    <row r="14" spans="1:8" ht="21" customHeight="1">
      <c r="A14" s="98" t="s">
        <v>115</v>
      </c>
      <c r="B14" s="99"/>
      <c r="C14" s="32">
        <v>1559</v>
      </c>
      <c r="D14" s="32">
        <v>3.6</v>
      </c>
      <c r="E14" s="33">
        <v>9400</v>
      </c>
      <c r="F14" s="32">
        <v>42.6</v>
      </c>
      <c r="G14" s="32">
        <v>14.2</v>
      </c>
      <c r="H14" s="32">
        <v>66.3</v>
      </c>
    </row>
    <row r="15" spans="1:8" ht="21" customHeight="1">
      <c r="A15" s="98" t="s">
        <v>116</v>
      </c>
      <c r="B15" s="99"/>
      <c r="C15" s="32">
        <v>1601.9</v>
      </c>
      <c r="D15" s="32">
        <v>3.5</v>
      </c>
      <c r="E15" s="33">
        <v>10400</v>
      </c>
      <c r="F15" s="32">
        <v>43.1</v>
      </c>
      <c r="G15" s="32">
        <v>15.8</v>
      </c>
      <c r="H15" s="32">
        <v>66.5</v>
      </c>
    </row>
    <row r="16" spans="1:8" ht="21" customHeight="1">
      <c r="A16" s="98" t="s">
        <v>117</v>
      </c>
      <c r="B16" s="99"/>
      <c r="C16" s="32">
        <v>1633.5</v>
      </c>
      <c r="D16" s="32">
        <v>3.5</v>
      </c>
      <c r="E16" s="33">
        <v>11500</v>
      </c>
      <c r="F16" s="32">
        <v>43.5</v>
      </c>
      <c r="G16" s="32">
        <v>16.3</v>
      </c>
      <c r="H16" s="32">
        <v>68</v>
      </c>
    </row>
    <row r="17" spans="1:8" ht="21" customHeight="1">
      <c r="A17" s="98" t="s">
        <v>118</v>
      </c>
      <c r="B17" s="99"/>
      <c r="C17" s="32">
        <v>1677.7</v>
      </c>
      <c r="D17" s="32">
        <v>3.5</v>
      </c>
      <c r="E17" s="33">
        <v>13000</v>
      </c>
      <c r="F17" s="32">
        <v>44.6</v>
      </c>
      <c r="G17" s="32">
        <v>18.2</v>
      </c>
      <c r="H17" s="32">
        <v>68.599999999999994</v>
      </c>
    </row>
    <row r="18" spans="1:8" ht="21" customHeight="1">
      <c r="A18" s="98" t="s">
        <v>119</v>
      </c>
      <c r="B18" s="99"/>
      <c r="C18" s="32">
        <v>1729.1</v>
      </c>
      <c r="D18" s="32">
        <v>3.4</v>
      </c>
      <c r="E18" s="33">
        <v>15000</v>
      </c>
      <c r="F18" s="32">
        <v>45.1</v>
      </c>
      <c r="G18" s="32">
        <v>20.5</v>
      </c>
      <c r="H18" s="32">
        <v>67.8</v>
      </c>
    </row>
    <row r="19" spans="1:8" ht="21" customHeight="1">
      <c r="A19" s="98" t="s">
        <v>120</v>
      </c>
      <c r="B19" s="99"/>
      <c r="C19" s="32">
        <v>1783</v>
      </c>
      <c r="D19" s="32">
        <v>3.4</v>
      </c>
      <c r="E19" s="33">
        <v>16000</v>
      </c>
      <c r="F19" s="32">
        <v>45.2</v>
      </c>
      <c r="G19" s="32">
        <v>21.6</v>
      </c>
      <c r="H19" s="32">
        <v>67.3</v>
      </c>
    </row>
    <row r="20" spans="1:8" ht="21" customHeight="1">
      <c r="A20" s="98" t="s">
        <v>121</v>
      </c>
      <c r="B20" s="99"/>
      <c r="C20" s="32">
        <v>1864.5</v>
      </c>
      <c r="D20" s="32">
        <v>3.4</v>
      </c>
      <c r="E20" s="33">
        <v>17600</v>
      </c>
      <c r="F20" s="32">
        <v>45.9</v>
      </c>
      <c r="G20" s="32">
        <v>21.9</v>
      </c>
      <c r="H20" s="32">
        <v>67.099999999999994</v>
      </c>
    </row>
    <row r="21" spans="1:8" ht="21" customHeight="1">
      <c r="A21" s="98" t="s">
        <v>122</v>
      </c>
      <c r="B21" s="99"/>
      <c r="C21" s="32">
        <v>1922.8</v>
      </c>
      <c r="D21" s="32">
        <v>3.3</v>
      </c>
      <c r="E21" s="33">
        <v>19000</v>
      </c>
      <c r="F21" s="32">
        <v>46.7</v>
      </c>
      <c r="G21" s="32">
        <v>23</v>
      </c>
      <c r="H21" s="32">
        <v>66.5</v>
      </c>
    </row>
    <row r="22" spans="1:8" ht="21" customHeight="1">
      <c r="A22" s="98" t="s">
        <v>123</v>
      </c>
      <c r="B22" s="99"/>
      <c r="C22" s="32">
        <v>1961.5</v>
      </c>
      <c r="D22" s="32">
        <v>3.3</v>
      </c>
      <c r="E22" s="33">
        <v>18000</v>
      </c>
      <c r="F22" s="32">
        <v>46.6</v>
      </c>
      <c r="G22" s="32">
        <v>25</v>
      </c>
      <c r="H22" s="32">
        <v>66</v>
      </c>
    </row>
    <row r="23" spans="1:8" ht="21" customHeight="1">
      <c r="A23" s="98" t="s">
        <v>124</v>
      </c>
      <c r="B23" s="99"/>
      <c r="C23" s="32">
        <v>1998.9</v>
      </c>
      <c r="D23" s="32">
        <v>3.3</v>
      </c>
      <c r="E23" s="33">
        <v>17500</v>
      </c>
      <c r="F23" s="32">
        <v>48.2</v>
      </c>
      <c r="G23" s="32">
        <v>27.8</v>
      </c>
      <c r="H23" s="32">
        <v>66.8</v>
      </c>
    </row>
    <row r="24" spans="1:8" ht="21" customHeight="1">
      <c r="A24" s="98" t="s">
        <v>125</v>
      </c>
      <c r="B24" s="99"/>
      <c r="C24" s="32">
        <v>2037</v>
      </c>
      <c r="D24" s="32">
        <v>3.3</v>
      </c>
      <c r="E24" s="33">
        <v>18000</v>
      </c>
      <c r="F24" s="32">
        <v>51.1</v>
      </c>
      <c r="G24" s="32">
        <v>31.5</v>
      </c>
      <c r="H24" s="32">
        <v>68.900000000000006</v>
      </c>
    </row>
    <row r="25" spans="1:8" ht="21" customHeight="1">
      <c r="A25" s="98" t="s">
        <v>126</v>
      </c>
      <c r="B25" s="99"/>
      <c r="C25" s="32">
        <v>2054.5</v>
      </c>
      <c r="D25" s="32">
        <v>3.2</v>
      </c>
      <c r="E25" s="33">
        <v>18000</v>
      </c>
      <c r="F25" s="32">
        <v>52.2</v>
      </c>
      <c r="G25" s="32">
        <v>35.799999999999997</v>
      </c>
      <c r="H25" s="32">
        <v>67</v>
      </c>
    </row>
    <row r="26" spans="1:8" ht="21" customHeight="1">
      <c r="A26" s="98" t="s">
        <v>127</v>
      </c>
      <c r="B26" s="99"/>
      <c r="C26" s="32">
        <v>2080.5</v>
      </c>
      <c r="D26" s="32">
        <v>3.2</v>
      </c>
      <c r="E26" s="33">
        <v>17000</v>
      </c>
      <c r="F26" s="32">
        <v>53</v>
      </c>
      <c r="G26" s="32">
        <v>35.200000000000003</v>
      </c>
      <c r="H26" s="32">
        <v>69.099999999999994</v>
      </c>
    </row>
    <row r="27" spans="1:8" ht="21" customHeight="1">
      <c r="A27" s="98" t="s">
        <v>128</v>
      </c>
      <c r="B27" s="99"/>
      <c r="C27" s="32">
        <v>2114</v>
      </c>
      <c r="D27" s="32">
        <v>3.1</v>
      </c>
      <c r="E27" s="33">
        <v>16000</v>
      </c>
      <c r="F27" s="32">
        <v>53.4</v>
      </c>
      <c r="G27" s="32">
        <v>35.299999999999997</v>
      </c>
      <c r="H27" s="32">
        <v>69.900000000000006</v>
      </c>
    </row>
    <row r="28" spans="1:8" ht="21" customHeight="1">
      <c r="A28" s="98" t="s">
        <v>129</v>
      </c>
      <c r="B28" s="99"/>
      <c r="C28" s="32">
        <v>2140.5</v>
      </c>
      <c r="D28" s="32">
        <v>3.1</v>
      </c>
      <c r="E28" s="33">
        <v>16000</v>
      </c>
      <c r="F28" s="32">
        <v>54.3</v>
      </c>
      <c r="G28" s="32">
        <v>35.200000000000003</v>
      </c>
      <c r="H28" s="32">
        <v>71.3</v>
      </c>
    </row>
    <row r="29" spans="1:8" ht="21" customHeight="1">
      <c r="A29" s="98" t="s">
        <v>130</v>
      </c>
      <c r="B29" s="99"/>
      <c r="C29" s="32">
        <v>2197.1</v>
      </c>
      <c r="D29" s="32">
        <v>3</v>
      </c>
      <c r="E29" s="33">
        <v>16000</v>
      </c>
      <c r="F29" s="32">
        <v>53.7</v>
      </c>
      <c r="G29" s="32">
        <v>34.6</v>
      </c>
      <c r="H29" s="32">
        <v>70.3</v>
      </c>
    </row>
    <row r="30" spans="1:8" ht="21" customHeight="1">
      <c r="A30" s="98" t="s">
        <v>131</v>
      </c>
      <c r="B30" s="99"/>
      <c r="C30" s="32">
        <v>2220.9</v>
      </c>
      <c r="D30" s="32">
        <v>3</v>
      </c>
      <c r="E30" s="33">
        <v>17000</v>
      </c>
      <c r="F30" s="32">
        <v>53.5</v>
      </c>
      <c r="G30" s="32">
        <v>34.1</v>
      </c>
      <c r="H30" s="32">
        <v>70.5</v>
      </c>
    </row>
    <row r="31" spans="1:8" ht="21" customHeight="1">
      <c r="A31" s="98" t="s">
        <v>132</v>
      </c>
      <c r="B31" s="99"/>
      <c r="C31" s="32">
        <v>2249.9</v>
      </c>
      <c r="D31" s="32">
        <v>3</v>
      </c>
      <c r="E31" s="33">
        <v>17500</v>
      </c>
      <c r="F31" s="32">
        <v>53.1</v>
      </c>
      <c r="G31" s="32">
        <v>34.4</v>
      </c>
      <c r="H31" s="32">
        <v>69.5</v>
      </c>
    </row>
    <row r="32" spans="1:8" ht="21" customHeight="1">
      <c r="A32" s="98" t="s">
        <v>133</v>
      </c>
      <c r="B32" s="99"/>
      <c r="C32" s="32">
        <v>2279.1</v>
      </c>
      <c r="D32" s="32">
        <v>3</v>
      </c>
      <c r="E32" s="33">
        <v>18400</v>
      </c>
      <c r="F32" s="32">
        <v>53.6</v>
      </c>
      <c r="G32" s="32">
        <v>34.9</v>
      </c>
      <c r="H32" s="32">
        <v>69.7</v>
      </c>
    </row>
    <row r="33" spans="1:8" ht="21" customHeight="1">
      <c r="A33" s="98" t="s">
        <v>134</v>
      </c>
      <c r="B33" s="99"/>
      <c r="C33" s="32">
        <v>2297.1999999999998</v>
      </c>
      <c r="D33" s="32">
        <v>2.9</v>
      </c>
      <c r="E33" s="33">
        <v>18000</v>
      </c>
      <c r="F33" s="32">
        <v>53.5</v>
      </c>
      <c r="G33" s="32">
        <v>34.6</v>
      </c>
      <c r="H33" s="32">
        <v>69.7</v>
      </c>
    </row>
    <row r="34" spans="1:8" ht="21" customHeight="1">
      <c r="A34" s="98" t="s">
        <v>135</v>
      </c>
      <c r="B34" s="99"/>
      <c r="C34" s="32">
        <v>2325.1</v>
      </c>
      <c r="D34" s="32">
        <v>2.9</v>
      </c>
      <c r="E34" s="33">
        <v>18000</v>
      </c>
      <c r="F34" s="32">
        <v>53.1</v>
      </c>
      <c r="G34" s="32">
        <v>34.200000000000003</v>
      </c>
      <c r="H34" s="32">
        <v>69.400000000000006</v>
      </c>
    </row>
    <row r="35" spans="1:8" ht="21" customHeight="1">
      <c r="A35" s="98" t="s">
        <v>136</v>
      </c>
      <c r="B35" s="99"/>
      <c r="C35" s="32">
        <v>2359.3000000000002</v>
      </c>
      <c r="D35" s="32">
        <v>2.9</v>
      </c>
      <c r="E35" s="33">
        <v>20000</v>
      </c>
      <c r="F35" s="32">
        <v>53.2</v>
      </c>
      <c r="G35" s="32">
        <v>33.6</v>
      </c>
      <c r="H35" s="32">
        <v>69.8</v>
      </c>
    </row>
    <row r="36" spans="1:8" ht="21" customHeight="1">
      <c r="A36" s="98" t="s">
        <v>137</v>
      </c>
      <c r="B36" s="99"/>
      <c r="C36" s="32">
        <v>2386.1999999999998</v>
      </c>
      <c r="D36" s="32">
        <v>2.9</v>
      </c>
      <c r="E36" s="33">
        <v>21000</v>
      </c>
      <c r="F36" s="32">
        <v>52</v>
      </c>
      <c r="G36" s="32">
        <v>33</v>
      </c>
      <c r="H36" s="32">
        <v>68.3</v>
      </c>
    </row>
    <row r="37" spans="1:8" ht="21" customHeight="1">
      <c r="A37" s="98" t="s">
        <v>138</v>
      </c>
      <c r="B37" s="99"/>
      <c r="C37" s="32">
        <v>2407.3000000000002</v>
      </c>
      <c r="D37" s="32">
        <v>2.9</v>
      </c>
      <c r="E37" s="33">
        <v>22200</v>
      </c>
      <c r="F37" s="32">
        <v>51.1</v>
      </c>
      <c r="G37" s="32">
        <v>32.799999999999997</v>
      </c>
      <c r="H37" s="32">
        <v>66.7</v>
      </c>
    </row>
    <row r="38" spans="1:8" ht="21" customHeight="1">
      <c r="A38" s="98" t="s">
        <v>139</v>
      </c>
      <c r="B38" s="99"/>
      <c r="C38" s="32">
        <v>2432.4</v>
      </c>
      <c r="D38" s="32">
        <v>2.9</v>
      </c>
      <c r="E38" s="33">
        <v>23200</v>
      </c>
      <c r="F38" s="32">
        <v>50.9</v>
      </c>
      <c r="G38" s="32">
        <v>32.700000000000003</v>
      </c>
      <c r="H38" s="32">
        <v>66.400000000000006</v>
      </c>
    </row>
    <row r="39" spans="1:8" ht="21" customHeight="1">
      <c r="A39" s="98" t="s">
        <v>140</v>
      </c>
      <c r="B39" s="99"/>
      <c r="C39" s="32">
        <v>2471.1</v>
      </c>
      <c r="D39" s="32">
        <v>2.9</v>
      </c>
      <c r="E39" s="33">
        <v>24800</v>
      </c>
      <c r="F39" s="32">
        <v>50.3</v>
      </c>
      <c r="G39" s="32">
        <v>32.200000000000003</v>
      </c>
      <c r="H39" s="32">
        <v>65.7</v>
      </c>
    </row>
    <row r="40" spans="1:8" ht="21" customHeight="1">
      <c r="A40" s="98" t="s">
        <v>141</v>
      </c>
      <c r="B40" s="99"/>
      <c r="C40" s="32">
        <v>2498.9</v>
      </c>
      <c r="D40" s="32">
        <v>2.8</v>
      </c>
      <c r="E40" s="33">
        <v>25200</v>
      </c>
      <c r="F40" s="32">
        <v>50.4</v>
      </c>
      <c r="G40" s="32">
        <v>31.9</v>
      </c>
      <c r="H40" s="32">
        <v>65.8</v>
      </c>
    </row>
    <row r="41" spans="1:8" ht="21" customHeight="1">
      <c r="A41" s="98" t="s">
        <v>142</v>
      </c>
      <c r="B41" s="99"/>
      <c r="C41" s="32">
        <v>2532.8000000000002</v>
      </c>
      <c r="D41" s="32">
        <v>2.8</v>
      </c>
      <c r="E41" s="33">
        <v>26600</v>
      </c>
      <c r="F41" s="32">
        <v>49.4</v>
      </c>
      <c r="G41" s="32">
        <v>31.9</v>
      </c>
      <c r="H41" s="32">
        <v>63.9</v>
      </c>
    </row>
    <row r="42" spans="1:8" ht="21" customHeight="1">
      <c r="A42" s="98" t="s">
        <v>143</v>
      </c>
      <c r="B42" s="99"/>
      <c r="C42" s="32">
        <v>2564.4</v>
      </c>
      <c r="D42" s="32">
        <v>2.8</v>
      </c>
      <c r="E42" s="33">
        <v>28500</v>
      </c>
      <c r="F42" s="32">
        <v>49.4</v>
      </c>
      <c r="G42" s="32">
        <v>32</v>
      </c>
      <c r="H42" s="32">
        <v>63.9</v>
      </c>
    </row>
    <row r="43" spans="1:8" ht="21" customHeight="1">
      <c r="A43" s="98" t="s">
        <v>144</v>
      </c>
      <c r="B43" s="99"/>
      <c r="C43" s="32">
        <v>2608.4</v>
      </c>
      <c r="D43" s="32">
        <v>2.8</v>
      </c>
      <c r="E43" s="33">
        <v>29000</v>
      </c>
      <c r="F43" s="32">
        <v>50.1</v>
      </c>
      <c r="G43" s="32">
        <v>32.4</v>
      </c>
      <c r="H43" s="32">
        <v>64.900000000000006</v>
      </c>
    </row>
    <row r="44" spans="1:8" ht="21" customHeight="1">
      <c r="A44" s="98" t="s">
        <v>145</v>
      </c>
      <c r="B44" s="99"/>
      <c r="C44" s="32">
        <v>2641.2</v>
      </c>
      <c r="D44" s="32">
        <v>2.8</v>
      </c>
      <c r="E44" s="33">
        <v>27500</v>
      </c>
      <c r="F44" s="32">
        <v>51.8</v>
      </c>
      <c r="G44" s="32">
        <v>32.6</v>
      </c>
      <c r="H44" s="32">
        <v>67.7</v>
      </c>
    </row>
    <row r="45" spans="1:8" ht="21" customHeight="1">
      <c r="A45" s="98" t="s">
        <v>146</v>
      </c>
      <c r="B45" s="99"/>
      <c r="C45" s="32">
        <v>2669.5</v>
      </c>
      <c r="D45" s="32">
        <v>2.7</v>
      </c>
      <c r="E45" s="33">
        <v>27500</v>
      </c>
      <c r="F45" s="32">
        <v>51</v>
      </c>
      <c r="G45" s="32">
        <v>32.700000000000003</v>
      </c>
      <c r="H45" s="32">
        <v>66.5</v>
      </c>
    </row>
    <row r="48" spans="1:8">
      <c r="A48" s="34" t="s">
        <v>147</v>
      </c>
      <c r="B48" s="34"/>
      <c r="C48" s="34"/>
      <c r="D48" s="34"/>
      <c r="E48" s="34"/>
      <c r="F48" s="34"/>
      <c r="G48" s="34"/>
      <c r="H48" s="34"/>
    </row>
    <row r="49" spans="1:8">
      <c r="A49" s="34" t="s">
        <v>148</v>
      </c>
      <c r="B49" s="34"/>
      <c r="C49" s="34"/>
      <c r="D49" s="34"/>
      <c r="E49" s="34"/>
      <c r="F49" s="34"/>
      <c r="G49" s="34"/>
      <c r="H49" s="34"/>
    </row>
    <row r="50" spans="1:8">
      <c r="A50" s="34" t="s">
        <v>149</v>
      </c>
      <c r="B50" s="34"/>
      <c r="C50" s="34"/>
      <c r="D50" s="34"/>
      <c r="E50" s="34"/>
      <c r="F50" s="34"/>
      <c r="G50" s="34"/>
      <c r="H50" s="34"/>
    </row>
    <row r="51" spans="1:8">
      <c r="A51" s="34" t="s">
        <v>150</v>
      </c>
      <c r="B51" s="34"/>
      <c r="C51" s="34"/>
      <c r="D51" s="34"/>
      <c r="E51" s="34"/>
      <c r="F51" s="34"/>
      <c r="G51" s="34"/>
      <c r="H51" s="34"/>
    </row>
    <row r="52" spans="1:8">
      <c r="A52" s="34" t="s">
        <v>151</v>
      </c>
      <c r="B52" s="34"/>
      <c r="C52" s="34"/>
      <c r="D52" s="34"/>
      <c r="E52" s="34"/>
      <c r="F52" s="34"/>
      <c r="G52" s="34"/>
      <c r="H52" s="34"/>
    </row>
    <row r="53" spans="1:8">
      <c r="A53" s="34" t="s">
        <v>152</v>
      </c>
      <c r="B53" s="34"/>
      <c r="C53" s="34"/>
      <c r="D53" s="34"/>
      <c r="E53" s="34"/>
      <c r="F53" s="34"/>
      <c r="G53" s="34"/>
      <c r="H53" s="34"/>
    </row>
    <row r="54" spans="1:8">
      <c r="A54" s="34" t="s">
        <v>153</v>
      </c>
      <c r="B54" s="34"/>
      <c r="C54" s="34"/>
      <c r="D54" s="34"/>
      <c r="E54" s="34"/>
      <c r="F54" s="34"/>
      <c r="G54" s="34"/>
      <c r="H54" s="34"/>
    </row>
    <row r="55" spans="1:8">
      <c r="A55" s="34"/>
      <c r="B55" s="34"/>
      <c r="C55" s="34"/>
      <c r="D55" s="34"/>
      <c r="E55" s="34"/>
      <c r="F55" s="34"/>
      <c r="G55" s="34"/>
      <c r="H55" s="34"/>
    </row>
    <row r="56" spans="1:8">
      <c r="A56" s="34" t="s">
        <v>154</v>
      </c>
      <c r="B56" s="34"/>
      <c r="C56" s="34"/>
      <c r="D56" s="34"/>
      <c r="E56" s="34"/>
      <c r="F56" s="34"/>
      <c r="G56" s="34"/>
      <c r="H56" s="34"/>
    </row>
    <row r="57" spans="1:8">
      <c r="A57" s="34" t="s">
        <v>155</v>
      </c>
      <c r="B57" s="34"/>
      <c r="C57" s="34"/>
      <c r="D57" s="34"/>
      <c r="E57" s="34"/>
      <c r="F57" s="34"/>
      <c r="G57" s="34"/>
      <c r="H57" s="34"/>
    </row>
    <row r="58" spans="1:8">
      <c r="A58" s="34" t="s">
        <v>156</v>
      </c>
      <c r="B58" s="34"/>
      <c r="C58" s="34"/>
      <c r="D58" s="34"/>
      <c r="E58" s="34"/>
      <c r="F58" s="34"/>
      <c r="G58" s="34"/>
      <c r="H58" s="34"/>
    </row>
    <row r="59" spans="1:8">
      <c r="A59" s="34" t="s">
        <v>157</v>
      </c>
      <c r="B59" s="34"/>
      <c r="C59" s="34"/>
      <c r="D59" s="34"/>
      <c r="E59" s="34"/>
      <c r="F59" s="34"/>
      <c r="G59" s="34"/>
      <c r="H59" s="34"/>
    </row>
    <row r="60" spans="1:8">
      <c r="A60" s="34" t="s">
        <v>158</v>
      </c>
      <c r="B60" s="34"/>
      <c r="C60" s="34"/>
      <c r="D60" s="34"/>
      <c r="E60" s="34"/>
      <c r="F60" s="34"/>
      <c r="G60" s="34"/>
      <c r="H60" s="34"/>
    </row>
    <row r="61" spans="1:8">
      <c r="A61" s="34" t="s">
        <v>159</v>
      </c>
      <c r="B61" s="34"/>
      <c r="C61" s="34"/>
      <c r="D61" s="34"/>
      <c r="E61" s="34"/>
      <c r="F61" s="34"/>
      <c r="G61" s="34"/>
      <c r="H61" s="34"/>
    </row>
    <row r="62" spans="1:8">
      <c r="A62" s="34" t="s">
        <v>160</v>
      </c>
      <c r="B62" s="34"/>
      <c r="C62" s="34"/>
      <c r="D62" s="34"/>
      <c r="E62" s="34"/>
      <c r="F62" s="34"/>
      <c r="G62" s="34"/>
      <c r="H62" s="34"/>
    </row>
    <row r="63" spans="1:8">
      <c r="A63" s="34" t="s">
        <v>161</v>
      </c>
      <c r="B63" s="34"/>
      <c r="C63" s="34"/>
      <c r="D63" s="34"/>
      <c r="E63" s="34"/>
      <c r="F63" s="34"/>
      <c r="G63" s="34"/>
      <c r="H63" s="34"/>
    </row>
  </sheetData>
  <mergeCells count="43">
    <mergeCell ref="A14:B14"/>
    <mergeCell ref="A3:B4"/>
    <mergeCell ref="A5:B5"/>
    <mergeCell ref="C5:H5"/>
    <mergeCell ref="A6:B6"/>
    <mergeCell ref="A7:B7"/>
    <mergeCell ref="A8:B8"/>
    <mergeCell ref="A9:B9"/>
    <mergeCell ref="A10:B10"/>
    <mergeCell ref="A11:B11"/>
    <mergeCell ref="A12:B12"/>
    <mergeCell ref="A13:B13"/>
    <mergeCell ref="A26:B26"/>
    <mergeCell ref="A15:B15"/>
    <mergeCell ref="A16:B16"/>
    <mergeCell ref="A17:B17"/>
    <mergeCell ref="A18:B18"/>
    <mergeCell ref="A19:B19"/>
    <mergeCell ref="A20:B20"/>
    <mergeCell ref="A21:B21"/>
    <mergeCell ref="A22:B22"/>
    <mergeCell ref="A23:B23"/>
    <mergeCell ref="A24:B24"/>
    <mergeCell ref="A25:B25"/>
    <mergeCell ref="A38:B38"/>
    <mergeCell ref="A27:B27"/>
    <mergeCell ref="A28:B28"/>
    <mergeCell ref="A29:B29"/>
    <mergeCell ref="A30:B30"/>
    <mergeCell ref="A31:B31"/>
    <mergeCell ref="A32:B32"/>
    <mergeCell ref="A33:B33"/>
    <mergeCell ref="A34:B34"/>
    <mergeCell ref="A35:B35"/>
    <mergeCell ref="A36:B36"/>
    <mergeCell ref="A37:B37"/>
    <mergeCell ref="A45:B45"/>
    <mergeCell ref="A39:B39"/>
    <mergeCell ref="A40:B40"/>
    <mergeCell ref="A41:B41"/>
    <mergeCell ref="A42:B42"/>
    <mergeCell ref="A43:B43"/>
    <mergeCell ref="A44:B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1986</vt:lpstr>
      <vt:lpstr>1989</vt:lpstr>
      <vt:lpstr>Sheet1</vt:lpstr>
      <vt:lpstr>Allowance</vt:lpstr>
      <vt:lpstr>data</vt:lpstr>
      <vt:lpstr>note</vt:lpstr>
      <vt:lpstr> T03-06</vt:lpstr>
      <vt:lpstr>T03-08</vt:lpstr>
      <vt:lpstr>Table 5</vt:lpstr>
      <vt:lpstr>Table 31</vt:lpstr>
      <vt:lpstr>Table E017   2019 20 Household </vt:lpstr>
      <vt:lpstr>Table E017   2014 15 Household </vt:lpstr>
      <vt:lpstr>百分比 Percentage</vt:lpstr>
      <vt:lpstr>2021E</vt:lpstr>
      <vt:lpstr>' T03-06'!Print_Area</vt:lpstr>
      <vt:lpstr>'2021E'!Print_Area</vt:lpstr>
      <vt:lpstr>'T03-08'!Print_Area</vt:lpstr>
      <vt:lpstr>'百分比 Percentage'!Print_Titles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visitor</dc:creator>
  <cp:lastModifiedBy>FENG Zixiao</cp:lastModifiedBy>
  <dcterms:created xsi:type="dcterms:W3CDTF">2022-05-25T12:14:24Z</dcterms:created>
  <dcterms:modified xsi:type="dcterms:W3CDTF">2022-11-11T11:20:13Z</dcterms:modified>
</cp:coreProperties>
</file>