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0" yWindow="460" windowWidth="25600" windowHeight="154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3" i="2" l="1"/>
  <c r="D3" i="2"/>
  <c r="H3" i="2"/>
  <c r="C4" i="2"/>
  <c r="C5" i="2"/>
  <c r="D5" i="2"/>
  <c r="H5" i="2"/>
  <c r="C6" i="2"/>
  <c r="C7" i="2"/>
  <c r="C8" i="2"/>
  <c r="C9" i="2"/>
  <c r="D9" i="2"/>
  <c r="H9" i="2"/>
  <c r="C10" i="2"/>
  <c r="C11" i="2"/>
  <c r="C12" i="2"/>
  <c r="C13" i="2"/>
  <c r="C14" i="2"/>
  <c r="C15" i="2"/>
  <c r="C16" i="2"/>
  <c r="C17" i="2"/>
  <c r="D17" i="2"/>
  <c r="H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H33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6" i="2"/>
  <c r="D36" i="2"/>
  <c r="C3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I1" i="2"/>
  <c r="F45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K18" i="1"/>
  <c r="K17" i="1"/>
  <c r="K15" i="1"/>
  <c r="K14" i="1"/>
  <c r="K13" i="1"/>
  <c r="K12" i="1"/>
  <c r="K11" i="1"/>
  <c r="K10" i="1"/>
  <c r="K9" i="1"/>
  <c r="K8" i="1"/>
  <c r="K7" i="1"/>
  <c r="K6" i="1"/>
  <c r="K5" i="1"/>
  <c r="K16" i="1"/>
  <c r="E1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4" i="1"/>
  <c r="C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<sst xmlns="http://schemas.openxmlformats.org/spreadsheetml/2006/main" count="8" uniqueCount="7">
  <si>
    <t>rho</t>
  </si>
  <si>
    <t>floor(1/(rho-1))</t>
  </si>
  <si>
    <t>1/(rho-1)</t>
  </si>
  <si>
    <t>1+floor()</t>
  </si>
  <si>
    <t>p</t>
  </si>
  <si>
    <t>RBP</t>
  </si>
  <si>
    <t>smoothed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</si>
</sst>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"/>
    <numFmt numFmtId="166" formatCode="0.00000000"/>
  </numFmts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C34" sqref="C34"/>
    </sheetView>
  </sheetViews>
  <sheetFormatPr baseColWidth="10" defaultRowHeight="15" x14ac:dyDescent="0"/>
  <sheetData>
    <row r="1" spans="1:12">
      <c r="A1" t="s">
        <v>0</v>
      </c>
      <c r="B1">
        <v>3</v>
      </c>
      <c r="D1" t="s">
        <v>1</v>
      </c>
      <c r="E1">
        <f>FLOOR(1/(B1-1),1)</f>
        <v>0</v>
      </c>
    </row>
    <row r="3" spans="1:12">
      <c r="A3">
        <v>1</v>
      </c>
      <c r="B3" s="1">
        <v>1</v>
      </c>
      <c r="C3" s="1">
        <f t="shared" ref="C3:C12" si="0">B4-1</f>
        <v>2</v>
      </c>
      <c r="H3" t="s">
        <v>0</v>
      </c>
    </row>
    <row r="4" spans="1:12">
      <c r="A4">
        <f>A3+1</f>
        <v>2</v>
      </c>
      <c r="B4" s="1">
        <f t="shared" ref="B4:B12" si="1">CEILING(B3*B$1,1)</f>
        <v>3</v>
      </c>
      <c r="C4" s="1">
        <f t="shared" si="0"/>
        <v>8</v>
      </c>
      <c r="K4" t="s">
        <v>2</v>
      </c>
      <c r="L4" t="s">
        <v>3</v>
      </c>
    </row>
    <row r="5" spans="1:12">
      <c r="A5">
        <f t="shared" ref="A5:A21" si="2">A4+1</f>
        <v>3</v>
      </c>
      <c r="B5" s="1">
        <f t="shared" si="1"/>
        <v>9</v>
      </c>
      <c r="C5" s="1">
        <f t="shared" si="0"/>
        <v>26</v>
      </c>
      <c r="H5">
        <v>1.1000000000000001</v>
      </c>
      <c r="I5">
        <v>11</v>
      </c>
      <c r="K5" s="2">
        <f t="shared" ref="K5:K15" si="3">1/(H5-1)</f>
        <v>9.9999999999999911</v>
      </c>
      <c r="L5" s="2">
        <f t="shared" ref="L5:L18" si="4">1+FLOOR(K5+0.000001,1)</f>
        <v>11</v>
      </c>
    </row>
    <row r="6" spans="1:12">
      <c r="A6">
        <f t="shared" si="2"/>
        <v>4</v>
      </c>
      <c r="B6" s="1">
        <f t="shared" si="1"/>
        <v>27</v>
      </c>
      <c r="C6" s="1">
        <f t="shared" si="0"/>
        <v>80</v>
      </c>
      <c r="H6">
        <v>1.2</v>
      </c>
      <c r="I6">
        <v>6</v>
      </c>
      <c r="K6" s="2">
        <f t="shared" si="3"/>
        <v>5.0000000000000009</v>
      </c>
      <c r="L6" s="2">
        <f t="shared" si="4"/>
        <v>6</v>
      </c>
    </row>
    <row r="7" spans="1:12">
      <c r="A7">
        <f t="shared" si="2"/>
        <v>5</v>
      </c>
      <c r="B7" s="1">
        <f t="shared" si="1"/>
        <v>81</v>
      </c>
      <c r="C7" s="1">
        <f t="shared" si="0"/>
        <v>242</v>
      </c>
      <c r="H7">
        <v>1.25</v>
      </c>
      <c r="I7">
        <v>5</v>
      </c>
      <c r="K7" s="2">
        <f t="shared" si="3"/>
        <v>4</v>
      </c>
      <c r="L7" s="2">
        <f t="shared" si="4"/>
        <v>5</v>
      </c>
    </row>
    <row r="8" spans="1:12">
      <c r="A8">
        <f t="shared" si="2"/>
        <v>6</v>
      </c>
      <c r="B8" s="1">
        <f t="shared" si="1"/>
        <v>243</v>
      </c>
      <c r="C8" s="1">
        <f t="shared" si="0"/>
        <v>728</v>
      </c>
      <c r="H8">
        <v>1.3</v>
      </c>
      <c r="I8">
        <v>4</v>
      </c>
      <c r="K8" s="2">
        <f t="shared" si="3"/>
        <v>3.333333333333333</v>
      </c>
      <c r="L8" s="2">
        <f t="shared" si="4"/>
        <v>4</v>
      </c>
    </row>
    <row r="9" spans="1:12">
      <c r="A9">
        <f t="shared" si="2"/>
        <v>7</v>
      </c>
      <c r="B9" s="1">
        <f t="shared" si="1"/>
        <v>729</v>
      </c>
      <c r="C9" s="1">
        <f t="shared" si="0"/>
        <v>2186</v>
      </c>
      <c r="H9">
        <v>1.35</v>
      </c>
      <c r="I9">
        <v>3</v>
      </c>
      <c r="K9" s="2">
        <f t="shared" si="3"/>
        <v>2.8571428571428563</v>
      </c>
      <c r="L9" s="2">
        <f t="shared" si="4"/>
        <v>3</v>
      </c>
    </row>
    <row r="10" spans="1:12">
      <c r="A10">
        <f t="shared" si="2"/>
        <v>8</v>
      </c>
      <c r="B10" s="1">
        <f t="shared" si="1"/>
        <v>2187</v>
      </c>
      <c r="C10" s="1">
        <f t="shared" si="0"/>
        <v>6560</v>
      </c>
      <c r="H10">
        <v>1.4</v>
      </c>
      <c r="I10">
        <v>3</v>
      </c>
      <c r="K10" s="2">
        <f t="shared" si="3"/>
        <v>2.5000000000000004</v>
      </c>
      <c r="L10" s="2">
        <f t="shared" si="4"/>
        <v>3</v>
      </c>
    </row>
    <row r="11" spans="1:12">
      <c r="A11">
        <f t="shared" si="2"/>
        <v>9</v>
      </c>
      <c r="B11" s="1">
        <f t="shared" si="1"/>
        <v>6561</v>
      </c>
      <c r="C11" s="1">
        <f t="shared" si="0"/>
        <v>19682</v>
      </c>
      <c r="H11">
        <v>1.45</v>
      </c>
      <c r="I11">
        <v>3</v>
      </c>
      <c r="K11" s="2">
        <f t="shared" si="3"/>
        <v>2.2222222222222223</v>
      </c>
      <c r="L11" s="2">
        <f t="shared" si="4"/>
        <v>3</v>
      </c>
    </row>
    <row r="12" spans="1:12">
      <c r="A12">
        <f t="shared" si="2"/>
        <v>10</v>
      </c>
      <c r="B12" s="1">
        <f t="shared" si="1"/>
        <v>19683</v>
      </c>
      <c r="C12" s="1">
        <f t="shared" si="0"/>
        <v>59048</v>
      </c>
      <c r="H12">
        <v>1.5</v>
      </c>
      <c r="I12">
        <v>3</v>
      </c>
      <c r="K12" s="2">
        <f t="shared" si="3"/>
        <v>2</v>
      </c>
      <c r="L12" s="2">
        <f t="shared" si="4"/>
        <v>3</v>
      </c>
    </row>
    <row r="13" spans="1:12">
      <c r="A13">
        <f t="shared" si="2"/>
        <v>11</v>
      </c>
      <c r="B13" s="1">
        <f t="shared" ref="B13:B22" si="5">CEILING(B12*B$1,1)</f>
        <v>59049</v>
      </c>
      <c r="C13" s="1">
        <f t="shared" ref="C13:C22" si="6">B14-1</f>
        <v>177146</v>
      </c>
      <c r="H13">
        <v>1.6</v>
      </c>
      <c r="I13">
        <v>2</v>
      </c>
      <c r="K13" s="2">
        <f t="shared" si="3"/>
        <v>1.6666666666666665</v>
      </c>
      <c r="L13" s="2">
        <f t="shared" si="4"/>
        <v>2</v>
      </c>
    </row>
    <row r="14" spans="1:12">
      <c r="A14">
        <f t="shared" si="2"/>
        <v>12</v>
      </c>
      <c r="B14" s="1">
        <f t="shared" si="5"/>
        <v>177147</v>
      </c>
      <c r="C14" s="1">
        <f t="shared" si="6"/>
        <v>531440</v>
      </c>
      <c r="H14">
        <v>1.7</v>
      </c>
      <c r="I14">
        <v>2</v>
      </c>
      <c r="K14" s="2">
        <f t="shared" si="3"/>
        <v>1.4285714285714286</v>
      </c>
      <c r="L14" s="2">
        <f t="shared" si="4"/>
        <v>2</v>
      </c>
    </row>
    <row r="15" spans="1:12">
      <c r="A15">
        <f t="shared" si="2"/>
        <v>13</v>
      </c>
      <c r="B15" s="1">
        <f t="shared" si="5"/>
        <v>531441</v>
      </c>
      <c r="C15" s="1">
        <f t="shared" si="6"/>
        <v>1594322</v>
      </c>
      <c r="H15">
        <v>1.9</v>
      </c>
      <c r="I15">
        <v>2</v>
      </c>
      <c r="K15" s="2">
        <f t="shared" si="3"/>
        <v>1.1111111111111112</v>
      </c>
      <c r="L15" s="2">
        <f t="shared" si="4"/>
        <v>2</v>
      </c>
    </row>
    <row r="16" spans="1:12">
      <c r="A16">
        <f t="shared" si="2"/>
        <v>14</v>
      </c>
      <c r="B16" s="1">
        <f t="shared" si="5"/>
        <v>1594323</v>
      </c>
      <c r="C16" s="1">
        <f t="shared" si="6"/>
        <v>4782968</v>
      </c>
      <c r="H16">
        <v>2</v>
      </c>
      <c r="I16">
        <v>2</v>
      </c>
      <c r="K16" s="2">
        <f>1/(H16-1)</f>
        <v>1</v>
      </c>
      <c r="L16" s="2">
        <f t="shared" si="4"/>
        <v>2</v>
      </c>
    </row>
    <row r="17" spans="1:12">
      <c r="A17">
        <f t="shared" si="2"/>
        <v>15</v>
      </c>
      <c r="B17" s="1">
        <f t="shared" si="5"/>
        <v>4782969</v>
      </c>
      <c r="C17" s="1">
        <f t="shared" si="6"/>
        <v>14348906</v>
      </c>
      <c r="H17">
        <v>2.1</v>
      </c>
      <c r="I17">
        <v>1</v>
      </c>
      <c r="K17" s="2">
        <f t="shared" ref="K17:K18" si="7">1/(H17-1)</f>
        <v>0.90909090909090906</v>
      </c>
      <c r="L17" s="2">
        <f t="shared" si="4"/>
        <v>1</v>
      </c>
    </row>
    <row r="18" spans="1:12">
      <c r="A18">
        <f t="shared" si="2"/>
        <v>16</v>
      </c>
      <c r="B18" s="1">
        <f t="shared" si="5"/>
        <v>14348907</v>
      </c>
      <c r="C18" s="1">
        <f t="shared" si="6"/>
        <v>43046720</v>
      </c>
      <c r="H18">
        <v>3</v>
      </c>
      <c r="I18">
        <v>1</v>
      </c>
      <c r="K18" s="2">
        <f t="shared" si="7"/>
        <v>0.5</v>
      </c>
      <c r="L18" s="2">
        <f t="shared" si="4"/>
        <v>1</v>
      </c>
    </row>
    <row r="19" spans="1:12">
      <c r="A19">
        <f t="shared" si="2"/>
        <v>17</v>
      </c>
      <c r="B19" s="1">
        <f t="shared" si="5"/>
        <v>43046721</v>
      </c>
      <c r="C19" s="1">
        <f t="shared" si="6"/>
        <v>129140162</v>
      </c>
    </row>
    <row r="20" spans="1:12">
      <c r="A20">
        <f t="shared" si="2"/>
        <v>18</v>
      </c>
      <c r="B20" s="1">
        <f t="shared" si="5"/>
        <v>129140163</v>
      </c>
      <c r="C20" s="1">
        <f t="shared" si="6"/>
        <v>387420488</v>
      </c>
    </row>
    <row r="21" spans="1:12">
      <c r="A21">
        <f t="shared" si="2"/>
        <v>19</v>
      </c>
      <c r="B21" s="1">
        <f t="shared" si="5"/>
        <v>387420489</v>
      </c>
      <c r="C21" s="1">
        <f t="shared" si="6"/>
        <v>1162261466</v>
      </c>
    </row>
    <row r="22" spans="1:12">
      <c r="B22" s="1">
        <f t="shared" si="5"/>
        <v>1162261467</v>
      </c>
      <c r="C22" s="1">
        <f t="shared" si="6"/>
        <v>-1</v>
      </c>
    </row>
    <row r="33" spans="5:6">
      <c r="E33">
        <v>0.5</v>
      </c>
      <c r="F33">
        <v>0.50000100000000003</v>
      </c>
    </row>
    <row r="34" spans="5:6">
      <c r="E34">
        <v>0.6</v>
      </c>
      <c r="F34">
        <v>0.59999899999999995</v>
      </c>
    </row>
    <row r="35" spans="5:6">
      <c r="E35">
        <v>0.5</v>
      </c>
      <c r="F35">
        <v>0.49999900000000003</v>
      </c>
    </row>
    <row r="36" spans="5:6">
      <c r="E36">
        <v>0.4</v>
      </c>
      <c r="F36">
        <v>0.400001</v>
      </c>
    </row>
    <row r="37" spans="5:6">
      <c r="E37">
        <v>0.5</v>
      </c>
      <c r="F37">
        <v>0.50000100000000003</v>
      </c>
    </row>
    <row r="38" spans="5:6">
      <c r="E38">
        <v>0.6</v>
      </c>
      <c r="F38">
        <v>0.59999899999999995</v>
      </c>
    </row>
    <row r="39" spans="5:6">
      <c r="E39">
        <v>0.3</v>
      </c>
      <c r="F39">
        <v>0.29999900000000002</v>
      </c>
    </row>
    <row r="40" spans="5:6">
      <c r="E40">
        <v>0.4</v>
      </c>
      <c r="F40">
        <v>0.39999899999999999</v>
      </c>
    </row>
    <row r="41" spans="5:6">
      <c r="E41">
        <v>0.4</v>
      </c>
      <c r="F41">
        <v>0.400001</v>
      </c>
    </row>
    <row r="42" spans="5:6">
      <c r="E42">
        <v>0.3</v>
      </c>
      <c r="F42" s="3">
        <v>0.3</v>
      </c>
    </row>
    <row r="45" spans="5:6">
      <c r="F45">
        <f>TTEST(E33:E42,F33:F42,2,1)</f>
        <v>0.75773932912276754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workbookViewId="0">
      <selection activeCell="E30" sqref="E30"/>
    </sheetView>
  </sheetViews>
  <sheetFormatPr baseColWidth="10" defaultRowHeight="15" x14ac:dyDescent="0"/>
  <cols>
    <col min="9" max="9" width="12.5" customWidth="1"/>
  </cols>
  <sheetData>
    <row r="1" spans="2:12">
      <c r="B1" t="s">
        <v>4</v>
      </c>
      <c r="C1">
        <v>0.9</v>
      </c>
      <c r="G1" t="s">
        <v>5</v>
      </c>
      <c r="H1" t="s">
        <v>6</v>
      </c>
      <c r="I1" s="4">
        <f>ABS(G36-H36)</f>
        <v>7.9511854302853291E-2</v>
      </c>
      <c r="J1">
        <v>0.10159493</v>
      </c>
      <c r="K1">
        <v>0.10358235</v>
      </c>
      <c r="L1">
        <v>7.9970059999999996E-2</v>
      </c>
    </row>
    <row r="2" spans="2:12">
      <c r="J2">
        <v>0.5</v>
      </c>
      <c r="K2">
        <v>0.7</v>
      </c>
      <c r="L2">
        <v>0.9</v>
      </c>
    </row>
    <row r="3" spans="2:12">
      <c r="B3" s="5">
        <v>1</v>
      </c>
      <c r="C3" s="3">
        <f>(1-C1)</f>
        <v>9.9999999999999978E-2</v>
      </c>
      <c r="D3" s="3">
        <f>SUM(C3)</f>
        <v>9.9999999999999978E-2</v>
      </c>
      <c r="F3" s="5">
        <v>0</v>
      </c>
      <c r="G3" s="3">
        <f>F3*C3</f>
        <v>0</v>
      </c>
      <c r="H3" s="3">
        <f>D3*AVERAGE(F3:F3)</f>
        <v>0</v>
      </c>
      <c r="J3">
        <v>0</v>
      </c>
      <c r="K3">
        <v>0</v>
      </c>
      <c r="L3">
        <v>0</v>
      </c>
    </row>
    <row r="4" spans="2:12">
      <c r="B4" s="6">
        <f>B3+1</f>
        <v>2</v>
      </c>
      <c r="C4" s="3">
        <f>C3*C$1</f>
        <v>8.9999999999999983E-2</v>
      </c>
      <c r="D4" s="3"/>
      <c r="F4" s="6">
        <v>1</v>
      </c>
      <c r="G4" s="3">
        <f t="shared" ref="G4:G33" si="0">F4*C4</f>
        <v>8.9999999999999983E-2</v>
      </c>
      <c r="J4">
        <v>1</v>
      </c>
      <c r="K4">
        <v>1</v>
      </c>
      <c r="L4">
        <v>1</v>
      </c>
    </row>
    <row r="5" spans="2:12">
      <c r="B5" s="6">
        <f t="shared" ref="B5:B33" si="1">B4+1</f>
        <v>3</v>
      </c>
      <c r="C5" s="3">
        <f>C4*C$1</f>
        <v>8.0999999999999989E-2</v>
      </c>
      <c r="D5" s="3">
        <f>SUM(C4:C5)</f>
        <v>0.17099999999999999</v>
      </c>
      <c r="F5" s="6">
        <v>0</v>
      </c>
      <c r="G5" s="3">
        <f t="shared" si="0"/>
        <v>0</v>
      </c>
      <c r="H5" s="3">
        <f>D5*AVERAGE(F4:F5)</f>
        <v>8.5499999999999993E-2</v>
      </c>
    </row>
    <row r="6" spans="2:12">
      <c r="B6" s="7">
        <f t="shared" si="1"/>
        <v>4</v>
      </c>
      <c r="C6" s="3">
        <f>C5*C$1</f>
        <v>7.2899999999999993E-2</v>
      </c>
      <c r="D6" s="3"/>
      <c r="F6" s="8">
        <v>1</v>
      </c>
      <c r="G6" s="3">
        <f t="shared" si="0"/>
        <v>7.2899999999999993E-2</v>
      </c>
      <c r="J6">
        <v>2</v>
      </c>
      <c r="K6">
        <v>2</v>
      </c>
      <c r="L6">
        <v>2</v>
      </c>
    </row>
    <row r="7" spans="2:12">
      <c r="B7" s="7">
        <f t="shared" si="1"/>
        <v>5</v>
      </c>
      <c r="C7" s="3">
        <f>C6*C$1</f>
        <v>6.5610000000000002E-2</v>
      </c>
      <c r="D7" s="3"/>
      <c r="F7" s="8">
        <v>1</v>
      </c>
      <c r="G7" s="3">
        <f t="shared" si="0"/>
        <v>6.5610000000000002E-2</v>
      </c>
    </row>
    <row r="8" spans="2:12">
      <c r="B8" s="7">
        <f t="shared" si="1"/>
        <v>6</v>
      </c>
      <c r="C8" s="3">
        <f>C7*C$1</f>
        <v>5.9049000000000004E-2</v>
      </c>
      <c r="D8" s="3"/>
      <c r="F8" s="8">
        <v>0</v>
      </c>
      <c r="G8" s="3">
        <f t="shared" si="0"/>
        <v>0</v>
      </c>
    </row>
    <row r="9" spans="2:12">
      <c r="B9" s="7">
        <f t="shared" si="1"/>
        <v>7</v>
      </c>
      <c r="C9" s="3">
        <f>C8*C$1</f>
        <v>5.3144100000000007E-2</v>
      </c>
      <c r="D9" s="3">
        <f>SUM(C6:C9)</f>
        <v>0.25070310000000001</v>
      </c>
      <c r="F9" s="8">
        <v>0</v>
      </c>
      <c r="G9" s="3">
        <f t="shared" si="0"/>
        <v>0</v>
      </c>
      <c r="H9" s="3">
        <f>D9*AVERAGE(F6:F9)</f>
        <v>0.12535155000000001</v>
      </c>
    </row>
    <row r="10" spans="2:12">
      <c r="B10" s="9">
        <f t="shared" si="1"/>
        <v>8</v>
      </c>
      <c r="C10" s="3">
        <f>C9*C$1</f>
        <v>4.7829690000000008E-2</v>
      </c>
      <c r="D10" s="3"/>
      <c r="F10" s="9">
        <v>1</v>
      </c>
      <c r="G10" s="3">
        <f t="shared" si="0"/>
        <v>4.7829690000000008E-2</v>
      </c>
      <c r="J10">
        <v>3</v>
      </c>
      <c r="K10">
        <v>3</v>
      </c>
      <c r="L10">
        <v>4</v>
      </c>
    </row>
    <row r="11" spans="2:12">
      <c r="B11" s="9">
        <f t="shared" si="1"/>
        <v>9</v>
      </c>
      <c r="C11" s="3">
        <f>C10*C$1</f>
        <v>4.304672100000001E-2</v>
      </c>
      <c r="D11" s="3"/>
      <c r="F11" s="9">
        <v>1</v>
      </c>
      <c r="G11" s="3">
        <f t="shared" si="0"/>
        <v>4.304672100000001E-2</v>
      </c>
    </row>
    <row r="12" spans="2:12">
      <c r="B12" s="9">
        <f t="shared" si="1"/>
        <v>10</v>
      </c>
      <c r="C12" s="3">
        <f>C11*C$1</f>
        <v>3.8742048900000013E-2</v>
      </c>
      <c r="D12" s="3"/>
      <c r="F12" s="9">
        <v>1</v>
      </c>
      <c r="G12" s="3">
        <f t="shared" si="0"/>
        <v>3.8742048900000013E-2</v>
      </c>
    </row>
    <row r="13" spans="2:12">
      <c r="B13" s="9">
        <f t="shared" si="1"/>
        <v>11</v>
      </c>
      <c r="C13" s="3">
        <f>C12*C$1</f>
        <v>3.486784401000001E-2</v>
      </c>
      <c r="D13" s="3"/>
      <c r="F13" s="9">
        <v>1</v>
      </c>
      <c r="G13" s="3">
        <f t="shared" si="0"/>
        <v>3.486784401000001E-2</v>
      </c>
    </row>
    <row r="14" spans="2:12">
      <c r="B14" s="9">
        <f t="shared" si="1"/>
        <v>12</v>
      </c>
      <c r="C14" s="3">
        <f>C13*C$1</f>
        <v>3.1381059609000013E-2</v>
      </c>
      <c r="D14" s="3"/>
      <c r="F14" s="9">
        <v>0</v>
      </c>
      <c r="G14" s="3">
        <f t="shared" si="0"/>
        <v>0</v>
      </c>
    </row>
    <row r="15" spans="2:12">
      <c r="B15" s="9">
        <f t="shared" si="1"/>
        <v>13</v>
      </c>
      <c r="C15" s="3">
        <f>C14*C$1</f>
        <v>2.8242953648100012E-2</v>
      </c>
      <c r="D15" s="3"/>
      <c r="F15" s="9">
        <v>0</v>
      </c>
      <c r="G15" s="3">
        <f t="shared" si="0"/>
        <v>0</v>
      </c>
    </row>
    <row r="16" spans="2:12">
      <c r="B16" s="9">
        <f t="shared" si="1"/>
        <v>14</v>
      </c>
      <c r="C16" s="3">
        <f>C15*C$1</f>
        <v>2.5418658283290013E-2</v>
      </c>
      <c r="D16" s="3"/>
      <c r="F16" s="9">
        <v>0</v>
      </c>
      <c r="G16" s="3">
        <f t="shared" si="0"/>
        <v>0</v>
      </c>
    </row>
    <row r="17" spans="2:12">
      <c r="B17" s="9">
        <f t="shared" si="1"/>
        <v>15</v>
      </c>
      <c r="C17" s="3">
        <f t="shared" ref="C17:C33" si="2">C16*C$1</f>
        <v>2.2876792454961013E-2</v>
      </c>
      <c r="D17" s="3">
        <f>SUM(C10:C17)</f>
        <v>0.27240576790535109</v>
      </c>
      <c r="F17" s="9">
        <v>0</v>
      </c>
      <c r="G17" s="3">
        <f t="shared" si="0"/>
        <v>0</v>
      </c>
      <c r="H17" s="3">
        <f>D17/1*AVERAGE(F10:F17)</f>
        <v>0.13620288395267555</v>
      </c>
    </row>
    <row r="18" spans="2:12">
      <c r="B18" s="10">
        <f t="shared" si="1"/>
        <v>16</v>
      </c>
      <c r="C18" s="3">
        <f t="shared" si="2"/>
        <v>2.0589113209464913E-2</v>
      </c>
      <c r="D18" s="3"/>
      <c r="F18" s="10">
        <v>1</v>
      </c>
      <c r="G18" s="3">
        <f t="shared" si="0"/>
        <v>2.0589113209464913E-2</v>
      </c>
      <c r="J18">
        <v>4</v>
      </c>
      <c r="K18">
        <v>5</v>
      </c>
      <c r="L18">
        <v>7</v>
      </c>
    </row>
    <row r="19" spans="2:12">
      <c r="B19" s="10">
        <f t="shared" si="1"/>
        <v>17</v>
      </c>
      <c r="C19" s="3">
        <f t="shared" si="2"/>
        <v>1.8530201888518422E-2</v>
      </c>
      <c r="D19" s="3"/>
      <c r="F19" s="10">
        <v>1</v>
      </c>
      <c r="G19" s="3">
        <f t="shared" si="0"/>
        <v>1.8530201888518422E-2</v>
      </c>
    </row>
    <row r="20" spans="2:12">
      <c r="B20" s="10">
        <f t="shared" si="1"/>
        <v>18</v>
      </c>
      <c r="C20" s="3">
        <f t="shared" si="2"/>
        <v>1.6677181699666581E-2</v>
      </c>
      <c r="D20" s="3"/>
      <c r="F20" s="10">
        <v>1</v>
      </c>
      <c r="G20" s="3">
        <f t="shared" si="0"/>
        <v>1.6677181699666581E-2</v>
      </c>
    </row>
    <row r="21" spans="2:12">
      <c r="B21" s="10">
        <f t="shared" si="1"/>
        <v>19</v>
      </c>
      <c r="C21" s="3">
        <f t="shared" si="2"/>
        <v>1.5009463529699923E-2</v>
      </c>
      <c r="D21" s="3"/>
      <c r="F21" s="10">
        <v>1</v>
      </c>
      <c r="G21" s="3">
        <f t="shared" si="0"/>
        <v>1.5009463529699923E-2</v>
      </c>
    </row>
    <row r="22" spans="2:12">
      <c r="B22" s="10">
        <f t="shared" si="1"/>
        <v>20</v>
      </c>
      <c r="C22" s="3">
        <f t="shared" si="2"/>
        <v>1.3508517176729932E-2</v>
      </c>
      <c r="D22" s="3"/>
      <c r="F22" s="10">
        <v>1</v>
      </c>
      <c r="G22" s="3">
        <f t="shared" si="0"/>
        <v>1.3508517176729932E-2</v>
      </c>
    </row>
    <row r="23" spans="2:12">
      <c r="B23" s="10">
        <f t="shared" si="1"/>
        <v>21</v>
      </c>
      <c r="C23" s="3">
        <f t="shared" si="2"/>
        <v>1.215766545905694E-2</v>
      </c>
      <c r="D23" s="3"/>
      <c r="F23" s="10">
        <v>1</v>
      </c>
      <c r="G23" s="3">
        <f t="shared" si="0"/>
        <v>1.215766545905694E-2</v>
      </c>
    </row>
    <row r="24" spans="2:12">
      <c r="B24" s="10">
        <f t="shared" si="1"/>
        <v>22</v>
      </c>
      <c r="C24" s="3">
        <f t="shared" si="2"/>
        <v>1.0941898913151246E-2</v>
      </c>
      <c r="D24" s="3"/>
      <c r="F24" s="10">
        <v>0</v>
      </c>
      <c r="G24" s="3">
        <f t="shared" si="0"/>
        <v>0</v>
      </c>
    </row>
    <row r="25" spans="2:12">
      <c r="B25" s="10">
        <f t="shared" si="1"/>
        <v>23</v>
      </c>
      <c r="C25" s="3">
        <f t="shared" si="2"/>
        <v>9.8477090218361211E-3</v>
      </c>
      <c r="D25" s="3"/>
      <c r="F25" s="10">
        <v>0</v>
      </c>
      <c r="G25" s="3">
        <f t="shared" si="0"/>
        <v>0</v>
      </c>
    </row>
    <row r="26" spans="2:12">
      <c r="B26" s="10">
        <f t="shared" si="1"/>
        <v>24</v>
      </c>
      <c r="C26" s="3">
        <f t="shared" si="2"/>
        <v>8.8629381196525091E-3</v>
      </c>
      <c r="D26" s="3"/>
      <c r="F26" s="10">
        <v>0</v>
      </c>
      <c r="G26" s="3">
        <f t="shared" si="0"/>
        <v>0</v>
      </c>
    </row>
    <row r="27" spans="2:12">
      <c r="B27" s="10">
        <f t="shared" si="1"/>
        <v>25</v>
      </c>
      <c r="C27" s="3">
        <f t="shared" si="2"/>
        <v>7.9766443076872591E-3</v>
      </c>
      <c r="D27" s="3"/>
      <c r="F27" s="10">
        <v>0</v>
      </c>
      <c r="G27" s="3">
        <f t="shared" si="0"/>
        <v>0</v>
      </c>
    </row>
    <row r="28" spans="2:12">
      <c r="B28" s="10">
        <f t="shared" si="1"/>
        <v>26</v>
      </c>
      <c r="C28" s="3">
        <f t="shared" si="2"/>
        <v>7.1789798769185337E-3</v>
      </c>
      <c r="D28" s="3"/>
      <c r="F28" s="10">
        <v>0</v>
      </c>
      <c r="G28" s="3">
        <f t="shared" si="0"/>
        <v>0</v>
      </c>
    </row>
    <row r="29" spans="2:12">
      <c r="B29" s="10">
        <f t="shared" si="1"/>
        <v>27</v>
      </c>
      <c r="C29" s="3">
        <f t="shared" si="2"/>
        <v>6.4610818892266806E-3</v>
      </c>
      <c r="D29" s="3"/>
      <c r="F29" s="10">
        <v>0</v>
      </c>
      <c r="G29" s="3">
        <f t="shared" si="0"/>
        <v>0</v>
      </c>
    </row>
    <row r="30" spans="2:12">
      <c r="B30" s="10">
        <f t="shared" si="1"/>
        <v>28</v>
      </c>
      <c r="C30" s="3">
        <f t="shared" si="2"/>
        <v>5.8149737003040129E-3</v>
      </c>
      <c r="D30" s="3"/>
      <c r="F30" s="10">
        <v>0</v>
      </c>
      <c r="G30" s="3">
        <f t="shared" si="0"/>
        <v>0</v>
      </c>
    </row>
    <row r="31" spans="2:12">
      <c r="B31" s="10">
        <f t="shared" si="1"/>
        <v>29</v>
      </c>
      <c r="C31" s="3">
        <f t="shared" si="2"/>
        <v>5.2334763302736113E-3</v>
      </c>
      <c r="D31" s="3"/>
      <c r="F31" s="10">
        <v>0</v>
      </c>
      <c r="G31" s="3">
        <f t="shared" si="0"/>
        <v>0</v>
      </c>
    </row>
    <row r="32" spans="2:12">
      <c r="B32" s="10">
        <f t="shared" si="1"/>
        <v>30</v>
      </c>
      <c r="C32" s="3">
        <f t="shared" si="2"/>
        <v>4.7101286972462504E-3</v>
      </c>
      <c r="D32" s="3"/>
      <c r="F32" s="10">
        <v>0</v>
      </c>
      <c r="G32" s="3">
        <f t="shared" si="0"/>
        <v>0</v>
      </c>
    </row>
    <row r="33" spans="2:8">
      <c r="B33" s="10">
        <f t="shared" si="1"/>
        <v>31</v>
      </c>
      <c r="C33" s="3">
        <f t="shared" si="2"/>
        <v>4.2391158275216258E-3</v>
      </c>
      <c r="D33" s="3">
        <f>SUM(C18:C33)</f>
        <v>0.16773908964695455</v>
      </c>
      <c r="F33" s="10">
        <v>0</v>
      </c>
      <c r="G33" s="3">
        <f t="shared" si="0"/>
        <v>0</v>
      </c>
      <c r="H33" s="3">
        <f>D33/1*AVERAGE(F18:F33)</f>
        <v>6.2902158617607951E-2</v>
      </c>
    </row>
    <row r="36" spans="2:8">
      <c r="C36" s="3">
        <f>SUM(C3:C33)</f>
        <v>0.96184795755230557</v>
      </c>
      <c r="D36" s="3">
        <f>SUM(D3:D33)</f>
        <v>0.96184795755230557</v>
      </c>
      <c r="G36" s="3">
        <f>SUM(G3:G33)</f>
        <v>0.48946844687313679</v>
      </c>
      <c r="H36" s="3">
        <f>SUM(H3:H33)</f>
        <v>0.4099565925702835</v>
      </c>
    </row>
    <row r="37" spans="2:8">
      <c r="H37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Alistair Moffat</cp:lastModifiedBy>
  <dcterms:created xsi:type="dcterms:W3CDTF">2016-06-17T00:29:44Z</dcterms:created>
  <dcterms:modified xsi:type="dcterms:W3CDTF">2016-06-20T09:12:01Z</dcterms:modified>
</cp:coreProperties>
</file>