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i\"/>
    </mc:Choice>
  </mc:AlternateContent>
  <xr:revisionPtr revIDLastSave="0" documentId="13_ncr:1_{25500C3E-D435-465E-B85D-DFAF4BBFB181}" xr6:coauthVersionLast="47" xr6:coauthVersionMax="47" xr10:uidLastSave="{00000000-0000-0000-0000-000000000000}"/>
  <bookViews>
    <workbookView xWindow="-108" yWindow="-108" windowWidth="23256" windowHeight="12456" xr2:uid="{3DC76CEF-819E-49FC-BFF5-A8232CFD893D}"/>
  </bookViews>
  <sheets>
    <sheet name="Sheet1" sheetId="1" r:id="rId1"/>
  </sheets>
  <definedNames>
    <definedName name="_xlnm._FilterDatabase" localSheetId="0" hidden="1">Sheet1!$A$1:$P$23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I25" i="1"/>
  <c r="E12" i="1"/>
  <c r="I17" i="1"/>
  <c r="M19" i="1" l="1"/>
  <c r="C6" i="1" s="1"/>
  <c r="C2" i="1" l="1"/>
  <c r="G2" i="1" s="1"/>
  <c r="E6" i="1"/>
  <c r="E14" i="1"/>
  <c r="E15" i="1"/>
  <c r="E13" i="1"/>
  <c r="E11" i="1"/>
  <c r="E10" i="1"/>
  <c r="E8" i="1"/>
  <c r="E7" i="1"/>
  <c r="E4" i="1"/>
  <c r="E3" i="1"/>
  <c r="C5" i="1" l="1"/>
  <c r="E5" i="1" s="1"/>
  <c r="E9" i="1"/>
  <c r="E2" i="1" l="1"/>
  <c r="E16" i="1" l="1"/>
</calcChain>
</file>

<file path=xl/sharedStrings.xml><?xml version="1.0" encoding="utf-8"?>
<sst xmlns="http://schemas.openxmlformats.org/spreadsheetml/2006/main" count="47" uniqueCount="22">
  <si>
    <t>szeg</t>
  </si>
  <si>
    <t>purhab</t>
  </si>
  <si>
    <t>Szilo</t>
  </si>
  <si>
    <t>db</t>
  </si>
  <si>
    <t>Ft</t>
  </si>
  <si>
    <t>tekercs</t>
  </si>
  <si>
    <t>takarófólia 4x5m</t>
  </si>
  <si>
    <t>Alu ragszalag 50m</t>
  </si>
  <si>
    <t>tippli 10 db 8x80mm</t>
  </si>
  <si>
    <t>Ragasztott falemez 1x0,6x0,018</t>
  </si>
  <si>
    <t>Ragasztott falemez 1,2x0,4x0,018</t>
  </si>
  <si>
    <t>Ragasztott falemez 1,5x0,4x0,018</t>
  </si>
  <si>
    <t>m2</t>
  </si>
  <si>
    <t>Lambéria svéd borovi 15X120 "A-B"</t>
  </si>
  <si>
    <t>m3</t>
  </si>
  <si>
    <t>svéd</t>
  </si>
  <si>
    <t>tetőléc 4m</t>
  </si>
  <si>
    <t>szegélyléc 5x40x2000MM</t>
  </si>
  <si>
    <t>Praktiker</t>
  </si>
  <si>
    <t>Honna</t>
  </si>
  <si>
    <t>Solflex Alu fólia 50m2</t>
  </si>
  <si>
    <t>üveggyapot 10cm 9,3m3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</si>
</sst>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1" xfId="0" applyBorder="1"/>
    <xf numFmtId="0" fontId="0" fillId="2" borderId="0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76CD-FEEA-4B73-96AA-2A970E92EBBE}">
  <dimension ref="A1:O25"/>
  <sheetViews>
    <sheetView tabSelected="1" workbookViewId="0">
      <selection activeCell="B10" sqref="B10"/>
    </sheetView>
  </sheetViews>
  <sheetFormatPr defaultRowHeight="14.4" x14ac:dyDescent="0.3"/>
  <cols>
    <col min="1" max="1" width="3" bestFit="1" customWidth="1"/>
    <col min="2" max="2" width="32.77734375" customWidth="1"/>
    <col min="6" max="6" width="7.21875" style="2" bestFit="1" customWidth="1"/>
    <col min="9" max="10" width="4.5546875" customWidth="1"/>
    <col min="11" max="11" width="15.5546875" customWidth="1"/>
    <col min="12" max="12" width="9.109375" customWidth="1"/>
    <col min="13" max="13" width="13.77734375" customWidth="1"/>
    <col min="14" max="14" width="5.21875" customWidth="1"/>
    <col min="15" max="15" width="10.33203125" customWidth="1"/>
  </cols>
  <sheetData>
    <row r="1" spans="1:9" x14ac:dyDescent="0.3">
      <c r="C1" t="s">
        <v>12</v>
      </c>
      <c r="D1" t="s">
        <v>4</v>
      </c>
      <c r="E1" t="s">
        <v>4</v>
      </c>
      <c r="F1" s="2">
        <v>9.6</v>
      </c>
      <c r="G1">
        <v>400</v>
      </c>
      <c r="H1">
        <v>9</v>
      </c>
      <c r="I1" t="s">
        <v>19</v>
      </c>
    </row>
    <row r="2" spans="1:9" x14ac:dyDescent="0.3">
      <c r="A2">
        <v>1</v>
      </c>
      <c r="B2" s="4" t="s">
        <v>13</v>
      </c>
      <c r="C2" s="17">
        <f>I25</f>
        <v>45.800000000000004</v>
      </c>
      <c r="D2">
        <v>3790</v>
      </c>
      <c r="E2">
        <f>C2*D2</f>
        <v>173582.00000000003</v>
      </c>
      <c r="F2" s="2" t="s">
        <v>14</v>
      </c>
      <c r="G2">
        <f>C2/(0.12*4)</f>
        <v>95.416666666666686</v>
      </c>
      <c r="H2" t="s">
        <v>3</v>
      </c>
      <c r="I2" t="s">
        <v>15</v>
      </c>
    </row>
    <row r="3" spans="1:9" x14ac:dyDescent="0.3">
      <c r="A3">
        <v>2</v>
      </c>
      <c r="B3" t="s">
        <v>0</v>
      </c>
      <c r="C3">
        <v>5</v>
      </c>
      <c r="D3">
        <v>700</v>
      </c>
      <c r="E3">
        <f t="shared" ref="E3:E15" si="0">C3*D3</f>
        <v>3500</v>
      </c>
      <c r="F3" s="2" t="s">
        <v>3</v>
      </c>
      <c r="I3" t="s">
        <v>18</v>
      </c>
    </row>
    <row r="4" spans="1:9" x14ac:dyDescent="0.3">
      <c r="A4">
        <v>3</v>
      </c>
      <c r="B4" t="s">
        <v>1</v>
      </c>
      <c r="C4">
        <v>12</v>
      </c>
      <c r="D4">
        <v>3000</v>
      </c>
      <c r="E4">
        <f t="shared" si="0"/>
        <v>36000</v>
      </c>
      <c r="F4" s="2" t="s">
        <v>3</v>
      </c>
      <c r="I4" t="s">
        <v>18</v>
      </c>
    </row>
    <row r="5" spans="1:9" x14ac:dyDescent="0.3">
      <c r="A5">
        <v>4</v>
      </c>
      <c r="B5" t="s">
        <v>21</v>
      </c>
      <c r="C5">
        <f>ROUNDDOWN((C2-11*0.1*I17)/9.3,0)</f>
        <v>4</v>
      </c>
      <c r="D5">
        <v>15000</v>
      </c>
      <c r="E5">
        <f t="shared" si="0"/>
        <v>60000</v>
      </c>
      <c r="F5" s="2" t="s">
        <v>5</v>
      </c>
      <c r="I5" t="s">
        <v>18</v>
      </c>
    </row>
    <row r="6" spans="1:9" x14ac:dyDescent="0.3">
      <c r="A6">
        <v>5</v>
      </c>
      <c r="B6" t="s">
        <v>17</v>
      </c>
      <c r="C6">
        <f>ROUND((I17+M19)*4/2,0)+6</f>
        <v>36</v>
      </c>
      <c r="D6">
        <v>1000</v>
      </c>
      <c r="E6">
        <f t="shared" si="0"/>
        <v>36000</v>
      </c>
      <c r="F6" s="2" t="s">
        <v>3</v>
      </c>
      <c r="I6" t="s">
        <v>15</v>
      </c>
    </row>
    <row r="7" spans="1:9" x14ac:dyDescent="0.3">
      <c r="A7">
        <v>6</v>
      </c>
      <c r="B7" t="s">
        <v>6</v>
      </c>
      <c r="C7">
        <v>3</v>
      </c>
      <c r="D7">
        <v>2300</v>
      </c>
      <c r="E7">
        <f t="shared" si="0"/>
        <v>6900</v>
      </c>
      <c r="F7" s="2" t="s">
        <v>3</v>
      </c>
      <c r="I7" t="s">
        <v>18</v>
      </c>
    </row>
    <row r="8" spans="1:9" x14ac:dyDescent="0.3">
      <c r="A8">
        <v>7</v>
      </c>
      <c r="B8" t="s">
        <v>2</v>
      </c>
      <c r="C8">
        <v>15</v>
      </c>
      <c r="D8">
        <v>1000</v>
      </c>
      <c r="E8">
        <f t="shared" si="0"/>
        <v>15000</v>
      </c>
      <c r="F8" s="2" t="s">
        <v>3</v>
      </c>
      <c r="I8" t="s">
        <v>18</v>
      </c>
    </row>
    <row r="9" spans="1:9" x14ac:dyDescent="0.3">
      <c r="A9">
        <v>8</v>
      </c>
      <c r="B9" t="s">
        <v>16</v>
      </c>
      <c r="C9">
        <f>ROUNDUP((I17*2)/4,0)</f>
        <v>3</v>
      </c>
      <c r="D9">
        <v>1000</v>
      </c>
      <c r="E9">
        <f t="shared" si="0"/>
        <v>3000</v>
      </c>
      <c r="F9" s="2" t="s">
        <v>3</v>
      </c>
      <c r="I9" t="s">
        <v>15</v>
      </c>
    </row>
    <row r="10" spans="1:9" x14ac:dyDescent="0.3">
      <c r="A10">
        <v>9</v>
      </c>
      <c r="B10" t="s">
        <v>8</v>
      </c>
      <c r="C10">
        <v>2</v>
      </c>
      <c r="D10">
        <v>1500</v>
      </c>
      <c r="E10">
        <f t="shared" si="0"/>
        <v>3000</v>
      </c>
      <c r="F10" s="2" t="s">
        <v>3</v>
      </c>
      <c r="I10" t="s">
        <v>18</v>
      </c>
    </row>
    <row r="11" spans="1:9" x14ac:dyDescent="0.3">
      <c r="A11">
        <v>10</v>
      </c>
      <c r="B11" t="s">
        <v>7</v>
      </c>
      <c r="C11">
        <v>2</v>
      </c>
      <c r="D11">
        <v>2800</v>
      </c>
      <c r="E11">
        <f t="shared" si="0"/>
        <v>5600</v>
      </c>
      <c r="F11" s="2" t="s">
        <v>3</v>
      </c>
      <c r="I11" t="s">
        <v>18</v>
      </c>
    </row>
    <row r="12" spans="1:9" x14ac:dyDescent="0.3">
      <c r="A12">
        <v>11</v>
      </c>
      <c r="B12" t="s">
        <v>20</v>
      </c>
      <c r="C12">
        <v>1</v>
      </c>
      <c r="D12">
        <v>20990</v>
      </c>
      <c r="E12">
        <f t="shared" ref="E12" si="1">C12*D12</f>
        <v>20990</v>
      </c>
      <c r="F12" s="2" t="s">
        <v>3</v>
      </c>
      <c r="I12" t="s">
        <v>18</v>
      </c>
    </row>
    <row r="13" spans="1:9" x14ac:dyDescent="0.3">
      <c r="A13">
        <v>12</v>
      </c>
      <c r="B13" t="s">
        <v>9</v>
      </c>
      <c r="C13">
        <v>0</v>
      </c>
      <c r="D13">
        <v>7400</v>
      </c>
      <c r="E13">
        <f t="shared" si="0"/>
        <v>0</v>
      </c>
      <c r="F13" s="2" t="s">
        <v>3</v>
      </c>
      <c r="I13" t="s">
        <v>18</v>
      </c>
    </row>
    <row r="14" spans="1:9" x14ac:dyDescent="0.3">
      <c r="A14">
        <v>13</v>
      </c>
      <c r="B14" t="s">
        <v>11</v>
      </c>
      <c r="C14">
        <v>4</v>
      </c>
      <c r="D14">
        <v>8490</v>
      </c>
      <c r="E14">
        <f t="shared" ref="E14" si="2">C14*D14</f>
        <v>33960</v>
      </c>
      <c r="F14" s="2" t="s">
        <v>3</v>
      </c>
      <c r="I14" t="s">
        <v>18</v>
      </c>
    </row>
    <row r="15" spans="1:9" x14ac:dyDescent="0.3">
      <c r="A15">
        <v>14</v>
      </c>
      <c r="B15" t="s">
        <v>10</v>
      </c>
      <c r="C15">
        <v>4</v>
      </c>
      <c r="D15">
        <v>6890</v>
      </c>
      <c r="E15">
        <f t="shared" si="0"/>
        <v>27560</v>
      </c>
      <c r="F15" s="2" t="s">
        <v>3</v>
      </c>
      <c r="I15" t="s">
        <v>18</v>
      </c>
    </row>
    <row r="16" spans="1:9" x14ac:dyDescent="0.3">
      <c r="E16" s="1">
        <f>SUM(E2:E15)</f>
        <v>425092</v>
      </c>
    </row>
    <row r="17" spans="8:15" x14ac:dyDescent="0.3">
      <c r="I17" s="5">
        <f>SUM(I22:L22)</f>
        <v>5</v>
      </c>
      <c r="J17" s="5"/>
      <c r="K17" s="5"/>
      <c r="L17" s="5"/>
      <c r="M17" s="7"/>
      <c r="N17" s="7"/>
      <c r="O17" s="7"/>
    </row>
    <row r="18" spans="8:15" hidden="1" x14ac:dyDescent="0.3">
      <c r="I18" s="2"/>
      <c r="J18" s="2"/>
      <c r="K18" s="2"/>
      <c r="L18" s="2"/>
      <c r="M18" s="7"/>
      <c r="N18" s="7"/>
      <c r="O18" s="7"/>
    </row>
    <row r="19" spans="8:15" ht="96" customHeight="1" thickBot="1" x14ac:dyDescent="0.35">
      <c r="H19" s="3">
        <v>3.8</v>
      </c>
      <c r="I19" s="14"/>
      <c r="J19" s="15"/>
      <c r="K19" s="15"/>
      <c r="L19" s="16"/>
      <c r="M19" s="6">
        <f>SUM(H19:H21)</f>
        <v>9.8000000000000007</v>
      </c>
      <c r="N19" s="7"/>
      <c r="O19" s="7"/>
    </row>
    <row r="20" spans="8:15" ht="48" customHeight="1" thickTop="1" x14ac:dyDescent="0.3">
      <c r="H20" s="3">
        <v>2</v>
      </c>
      <c r="I20" s="11"/>
      <c r="J20" s="12"/>
      <c r="K20" s="12"/>
      <c r="L20" s="13"/>
      <c r="M20" s="6"/>
    </row>
    <row r="21" spans="8:15" ht="103.2" customHeight="1" x14ac:dyDescent="0.3">
      <c r="H21" s="3">
        <v>4</v>
      </c>
      <c r="I21" s="8"/>
      <c r="J21" s="9"/>
      <c r="K21" s="9"/>
      <c r="L21" s="10"/>
      <c r="M21" s="6"/>
    </row>
    <row r="22" spans="8:15" x14ac:dyDescent="0.3">
      <c r="I22" s="2">
        <v>0.4</v>
      </c>
      <c r="J22" s="2">
        <v>0.5</v>
      </c>
      <c r="K22" s="2">
        <v>2.2999999999999998</v>
      </c>
      <c r="L22" s="2">
        <v>1.8</v>
      </c>
    </row>
    <row r="25" spans="8:15" x14ac:dyDescent="0.3">
      <c r="I25" s="18">
        <f>I17*M19-I22*H20-0.8*1.5*2</f>
        <v>45.800000000000004</v>
      </c>
      <c r="J25" s="18"/>
      <c r="K25" s="18"/>
      <c r="L25" s="18"/>
    </row>
  </sheetData>
  <autoFilter ref="A1:P23" xr:uid="{A4B176CD-FEEA-4B73-96AA-2A970E92EBBE}"/>
  <mergeCells count="4">
    <mergeCell ref="I17:L17"/>
    <mergeCell ref="M19:M21"/>
    <mergeCell ref="I25:L25"/>
    <mergeCell ref="L20:L21"/>
  </mergeCells>
  <phoneticPr fontId="3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3710a8c-ff91-4556-b721-1c564375dde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94B477241A344596296FCCA0660C7D" ma:contentTypeVersion="8" ma:contentTypeDescription="Create a new document." ma:contentTypeScope="" ma:versionID="173e8ce7ca1b9577b8bec0b94108ba12">
  <xsd:schema xmlns:xsd="http://www.w3.org/2001/XMLSchema" xmlns:xs="http://www.w3.org/2001/XMLSchema" xmlns:p="http://schemas.microsoft.com/office/2006/metadata/properties" xmlns:ns3="f9374e62-56c9-4e9a-bcfd-0eda175efc84" xmlns:ns4="b3710a8c-ff91-4556-b721-1c564375ddeb" targetNamespace="http://schemas.microsoft.com/office/2006/metadata/properties" ma:root="true" ma:fieldsID="ef7e5d227c9088a6a18d6d63c1e4fd7e" ns3:_="" ns4:_="">
    <xsd:import namespace="f9374e62-56c9-4e9a-bcfd-0eda175efc84"/>
    <xsd:import namespace="b3710a8c-ff91-4556-b721-1c564375dde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74e62-56c9-4e9a-bcfd-0eda175efc8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10a8c-ff91-4556-b721-1c564375d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FCABF-A0C8-439E-8DD6-7D67F61F11B6}">
  <ds:schemaRefs>
    <ds:schemaRef ds:uri="http://schemas.microsoft.com/office/2006/metadata/properties"/>
    <ds:schemaRef ds:uri="b3710a8c-ff91-4556-b721-1c564375ddeb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f9374e62-56c9-4e9a-bcfd-0eda175efc84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026517B-61A8-47EF-A876-AFB54DB848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C121B4-DD26-4453-A3B8-61D59C14FC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374e62-56c9-4e9a-bcfd-0eda175efc84"/>
    <ds:schemaRef ds:uri="b3710a8c-ff91-4556-b721-1c564375dd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Torok</dc:creator>
  <cp:lastModifiedBy>Torok, Tamas</cp:lastModifiedBy>
  <cp:lastPrinted>2024-03-16T12:31:51Z</cp:lastPrinted>
  <dcterms:created xsi:type="dcterms:W3CDTF">2023-11-02T13:37:02Z</dcterms:created>
  <dcterms:modified xsi:type="dcterms:W3CDTF">2025-03-09T09:43:43Z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2023-11-02T13:37:03Z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9539c99f-3663-4c78-87ca-e3d62afdefe7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0x0101006C94B477241A344596296FCCA0660C7D</vt:lpwstr>
  </property>
</Properties>
</file>