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torok\Desktop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C8" i="1"/>
  <c r="E8" i="1" s="1"/>
  <c r="C7" i="1"/>
  <c r="D14" i="1"/>
  <c r="C14" i="1"/>
  <c r="E14" i="1" s="1"/>
  <c r="E13" i="1"/>
  <c r="C6" i="1"/>
  <c r="E6" i="1" s="1"/>
  <c r="E11" i="1"/>
  <c r="E5" i="1"/>
  <c r="E18" i="1" s="1"/>
  <c r="H18" i="1"/>
  <c r="E2" i="1"/>
  <c r="E4" i="1"/>
  <c r="E9" i="1"/>
  <c r="E10" i="1"/>
  <c r="E15" i="1"/>
  <c r="E16" i="1"/>
  <c r="E17" i="1"/>
  <c r="E3" i="1"/>
  <c r="B17" i="1"/>
  <c r="E7" i="1" l="1"/>
  <c r="G13" i="2" l="1"/>
  <c r="G5" i="2"/>
  <c r="G6" i="2"/>
  <c r="G4" i="2"/>
  <c r="G3" i="2"/>
  <c r="G2" i="2"/>
  <c r="C2" i="2"/>
  <c r="G1" i="2"/>
  <c r="C1" i="2"/>
</calcChain>
</file>

<file path=xl/sharedStrings.xml><?xml version="1.0" encoding="utf-8"?>
<sst xmlns="http://schemas.openxmlformats.org/spreadsheetml/2006/main" count="69" uniqueCount="51">
  <si>
    <t>Lambéria</t>
  </si>
  <si>
    <t>Ajtó</t>
  </si>
  <si>
    <t>Üvegfal</t>
  </si>
  <si>
    <t>1m2</t>
  </si>
  <si>
    <t>1,6x9,6x200</t>
  </si>
  <si>
    <t>1,6x9,6x300</t>
  </si>
  <si>
    <t>Tetőléc</t>
  </si>
  <si>
    <t>2,4x4,8x300</t>
  </si>
  <si>
    <t>db</t>
  </si>
  <si>
    <t>m</t>
  </si>
  <si>
    <t>0,5x2x100</t>
  </si>
  <si>
    <t>400x500</t>
  </si>
  <si>
    <t>Takarófólia</t>
  </si>
  <si>
    <t>Kőzetgyapot</t>
  </si>
  <si>
    <t>Gyalult léc</t>
  </si>
  <si>
    <t>5,6m2</t>
  </si>
  <si>
    <t>m2</t>
  </si>
  <si>
    <t>Bognárszeg</t>
  </si>
  <si>
    <t>Szilo akril</t>
  </si>
  <si>
    <t>Kinyomó</t>
  </si>
  <si>
    <t>Fehér vékonylazúr</t>
  </si>
  <si>
    <t>Falfesték</t>
  </si>
  <si>
    <t>l</t>
  </si>
  <si>
    <t>0,75</t>
  </si>
  <si>
    <t>dkg</t>
  </si>
  <si>
    <t>fm</t>
  </si>
  <si>
    <t>Kályha 4.5 KWh</t>
  </si>
  <si>
    <t>Vezérlő (kontekt és thermosztát)</t>
  </si>
  <si>
    <t>Világítás 1m led</t>
  </si>
  <si>
    <t>Éger szauna lambéria (15x120x2000 mm)</t>
  </si>
  <si>
    <t>cm</t>
  </si>
  <si>
    <t>195 cm</t>
  </si>
  <si>
    <t>m3</t>
  </si>
  <si>
    <t>Lévakő 20kg</t>
  </si>
  <si>
    <t>tekercs</t>
  </si>
  <si>
    <t>Vasalás</t>
  </si>
  <si>
    <t>OSB lap (15x1250x2500)</t>
  </si>
  <si>
    <t>Műszárított Lucfenyő deszka (25x150x4000mm)</t>
  </si>
  <si>
    <t>Impregnált, méretpontos Bramac léc (30x50x3000mm)</t>
  </si>
  <si>
    <t>Szauna szerkezet fa thermowood A (42x68mm)</t>
  </si>
  <si>
    <t>Hőtükör alufólia</t>
  </si>
  <si>
    <t>Éger szauna padléc(28x180x2000 mm)</t>
  </si>
  <si>
    <t>Me</t>
  </si>
  <si>
    <t>Egységár</t>
  </si>
  <si>
    <t>Ár</t>
  </si>
  <si>
    <t>16 db</t>
  </si>
  <si>
    <t>Sawo Szauna Homokóra 552-EP</t>
  </si>
  <si>
    <t>Sauflex pára és hőmérő korong alakú</t>
  </si>
  <si>
    <t>Megnevezés</t>
  </si>
  <si>
    <t>Egység</t>
  </si>
  <si>
    <t>Megjegyzés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</si>
</sst>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[$Ft-40E]_-;\-* #,##0\ [$Ft-40E]_-;_-* &quot;-&quot;??\ [$Ft-40E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555555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darkVertical">
        <bgColor theme="9" tint="0.79995117038483843"/>
      </patternFill>
    </fill>
    <fill>
      <patternFill patternType="lightGrid">
        <bgColor theme="9" tint="0.79992065187536243"/>
      </patternFill>
    </fill>
    <fill>
      <patternFill patternType="solid">
        <fgColor rgb="FFC6EFCE"/>
      </patternFill>
    </fill>
    <fill>
      <patternFill patternType="lightGrid">
        <bgColor theme="7" tint="0.59999389629810485"/>
      </patternFill>
    </fill>
    <fill>
      <patternFill patternType="darkVertical">
        <bgColor theme="7" tint="0.5999938962981048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2" fillId="7" borderId="0" xfId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activeCell="C15" sqref="C15"/>
    </sheetView>
  </sheetViews>
  <sheetFormatPr defaultRowHeight="14.4" x14ac:dyDescent="0.3"/>
  <cols>
    <col min="1" max="1" width="45" bestFit="1" customWidth="1"/>
    <col min="9" max="17" width="3.6640625" customWidth="1"/>
    <col min="18" max="18" width="4.77734375" customWidth="1"/>
    <col min="19" max="28" width="3.6640625" customWidth="1"/>
  </cols>
  <sheetData>
    <row r="1" spans="1:30" x14ac:dyDescent="0.3">
      <c r="A1" s="15" t="s">
        <v>48</v>
      </c>
      <c r="B1" s="15" t="s">
        <v>49</v>
      </c>
      <c r="C1" s="15" t="s">
        <v>42</v>
      </c>
      <c r="D1" s="15" t="s">
        <v>43</v>
      </c>
      <c r="E1" s="15" t="s">
        <v>44</v>
      </c>
      <c r="F1" s="15" t="s">
        <v>50</v>
      </c>
    </row>
    <row r="2" spans="1:30" x14ac:dyDescent="0.3">
      <c r="A2" s="11" t="s">
        <v>26</v>
      </c>
      <c r="B2" s="11" t="s">
        <v>8</v>
      </c>
      <c r="C2" s="11">
        <v>1</v>
      </c>
      <c r="D2" s="11">
        <v>50000</v>
      </c>
      <c r="E2" s="11">
        <f>C2*D2</f>
        <v>50000</v>
      </c>
    </row>
    <row r="3" spans="1:30" x14ac:dyDescent="0.3">
      <c r="A3" s="11" t="s">
        <v>27</v>
      </c>
      <c r="B3" s="11" t="s">
        <v>8</v>
      </c>
      <c r="C3" s="11">
        <v>1</v>
      </c>
      <c r="D3" s="11">
        <v>28000</v>
      </c>
      <c r="E3" s="11">
        <f>C3*D3</f>
        <v>28000</v>
      </c>
      <c r="I3" s="12"/>
      <c r="J3" s="7"/>
      <c r="K3" s="7"/>
      <c r="L3" s="7"/>
      <c r="M3" s="7"/>
      <c r="N3" s="7"/>
      <c r="O3" s="12"/>
      <c r="P3" s="7"/>
      <c r="Q3" s="7"/>
      <c r="R3" s="7"/>
      <c r="S3" s="7"/>
      <c r="T3" s="7"/>
      <c r="U3" s="12"/>
      <c r="V3" s="7"/>
      <c r="W3" s="7"/>
      <c r="X3" s="7"/>
      <c r="Y3" s="7"/>
      <c r="Z3" s="7"/>
      <c r="AA3" s="12"/>
      <c r="AB3" s="3">
        <v>1</v>
      </c>
    </row>
    <row r="4" spans="1:30" x14ac:dyDescent="0.3">
      <c r="A4" s="11" t="s">
        <v>28</v>
      </c>
      <c r="B4" s="11" t="s">
        <v>8</v>
      </c>
      <c r="C4" s="11">
        <v>2</v>
      </c>
      <c r="D4" s="11">
        <v>15000</v>
      </c>
      <c r="E4" s="11">
        <f>C4*D4</f>
        <v>30000</v>
      </c>
      <c r="I4" s="12"/>
      <c r="J4" s="7"/>
      <c r="K4" s="7"/>
      <c r="L4" s="7"/>
      <c r="M4" s="7"/>
      <c r="N4" s="7"/>
      <c r="O4" s="12"/>
      <c r="P4" s="7"/>
      <c r="Q4" s="7"/>
      <c r="R4" s="7"/>
      <c r="S4" s="7"/>
      <c r="T4" s="7"/>
      <c r="U4" s="12"/>
      <c r="V4" s="7"/>
      <c r="W4" s="7"/>
      <c r="X4" s="7"/>
      <c r="Y4" s="7"/>
      <c r="Z4" s="7"/>
      <c r="AA4" s="12"/>
      <c r="AB4" s="3">
        <v>2</v>
      </c>
      <c r="AC4">
        <v>125</v>
      </c>
      <c r="AD4" t="s">
        <v>30</v>
      </c>
    </row>
    <row r="5" spans="1:30" x14ac:dyDescent="0.3">
      <c r="A5" t="s">
        <v>33</v>
      </c>
      <c r="B5" t="s">
        <v>8</v>
      </c>
      <c r="C5">
        <v>1</v>
      </c>
      <c r="D5">
        <v>5990</v>
      </c>
      <c r="E5">
        <f>C5*D5</f>
        <v>5990</v>
      </c>
      <c r="I5" s="12"/>
      <c r="J5" s="7"/>
      <c r="K5" s="7"/>
      <c r="L5" s="7"/>
      <c r="M5" s="7"/>
      <c r="N5" s="7"/>
      <c r="O5" s="12"/>
      <c r="P5" s="7"/>
      <c r="Q5" s="7"/>
      <c r="R5" s="7"/>
      <c r="S5" s="7"/>
      <c r="T5" s="7"/>
      <c r="U5" s="12"/>
      <c r="V5" s="7"/>
      <c r="W5" s="7"/>
      <c r="X5" s="7"/>
      <c r="Y5" s="7"/>
      <c r="Z5" s="7"/>
      <c r="AA5" s="12"/>
      <c r="AB5" s="3">
        <v>3</v>
      </c>
    </row>
    <row r="6" spans="1:30" x14ac:dyDescent="0.3">
      <c r="A6" t="s">
        <v>29</v>
      </c>
      <c r="B6" t="s">
        <v>16</v>
      </c>
      <c r="C6">
        <f>(ROUNDUP(AC4/12,0)+1)*0.12*2</f>
        <v>2.88</v>
      </c>
      <c r="D6">
        <v>9990</v>
      </c>
      <c r="E6">
        <f t="shared" ref="E6:E17" si="0">C6*D6</f>
        <v>28771.200000000001</v>
      </c>
      <c r="F6" t="s">
        <v>45</v>
      </c>
      <c r="I6" s="12"/>
      <c r="J6" s="7"/>
      <c r="K6" s="7"/>
      <c r="L6" s="7"/>
      <c r="M6" s="7"/>
      <c r="N6" s="7"/>
      <c r="O6" s="12"/>
      <c r="P6" s="7"/>
      <c r="Q6" s="7"/>
      <c r="R6" s="7"/>
      <c r="S6" s="7"/>
      <c r="T6" s="7"/>
      <c r="U6" s="12"/>
      <c r="V6" s="7"/>
      <c r="W6" s="7"/>
      <c r="X6" s="7"/>
      <c r="Y6" s="7"/>
      <c r="Z6" s="7"/>
      <c r="AA6" s="12"/>
      <c r="AB6" s="3">
        <v>4</v>
      </c>
    </row>
    <row r="7" spans="1:30" x14ac:dyDescent="0.3">
      <c r="A7" t="s">
        <v>41</v>
      </c>
      <c r="B7" t="s">
        <v>25</v>
      </c>
      <c r="C7">
        <f xml:space="preserve"> ROUNDUP(1.92 * (4+2),0)</f>
        <v>12</v>
      </c>
      <c r="D7">
        <v>2990</v>
      </c>
      <c r="E7">
        <f t="shared" si="0"/>
        <v>35880</v>
      </c>
      <c r="F7">
        <v>2000</v>
      </c>
      <c r="I7" s="13"/>
      <c r="J7" s="6"/>
      <c r="K7" s="6"/>
      <c r="L7" s="6"/>
      <c r="M7" s="6"/>
      <c r="N7" s="6"/>
      <c r="O7" s="13"/>
      <c r="P7" s="6"/>
      <c r="Q7" s="6"/>
      <c r="R7" s="6"/>
      <c r="S7" s="6"/>
      <c r="T7" s="6"/>
      <c r="U7" s="13"/>
      <c r="V7" s="6"/>
      <c r="W7" s="6"/>
      <c r="X7" s="6"/>
      <c r="Y7" s="6"/>
      <c r="Z7" s="6"/>
      <c r="AA7" s="13"/>
      <c r="AB7" s="3">
        <v>5</v>
      </c>
    </row>
    <row r="8" spans="1:30" x14ac:dyDescent="0.3">
      <c r="A8" t="s">
        <v>39</v>
      </c>
      <c r="B8" t="s">
        <v>25</v>
      </c>
      <c r="C8">
        <f>ROUNDUP(4*0.8+4*0.4+6*0.45+2*0.3+1,0)</f>
        <v>10</v>
      </c>
      <c r="D8">
        <v>1590</v>
      </c>
      <c r="E8">
        <f t="shared" si="0"/>
        <v>15900</v>
      </c>
      <c r="I8" s="13"/>
      <c r="J8" s="6"/>
      <c r="K8" s="6"/>
      <c r="L8" s="6"/>
      <c r="M8" s="6"/>
      <c r="N8" s="6"/>
      <c r="O8" s="13"/>
      <c r="P8" s="6"/>
      <c r="Q8" s="6"/>
      <c r="R8" s="6"/>
      <c r="S8" s="6"/>
      <c r="T8" s="6"/>
      <c r="U8" s="13"/>
      <c r="V8" s="6"/>
      <c r="W8" s="6"/>
      <c r="X8" s="6"/>
      <c r="Y8" s="6"/>
      <c r="Z8" s="6"/>
      <c r="AA8" s="13"/>
      <c r="AB8" s="3">
        <v>6</v>
      </c>
    </row>
    <row r="9" spans="1:30" x14ac:dyDescent="0.3">
      <c r="A9" t="s">
        <v>36</v>
      </c>
      <c r="B9" t="s">
        <v>8</v>
      </c>
      <c r="C9">
        <v>1</v>
      </c>
      <c r="D9">
        <v>9216</v>
      </c>
      <c r="E9">
        <f t="shared" si="0"/>
        <v>9216</v>
      </c>
      <c r="I9" s="13"/>
      <c r="J9" s="6"/>
      <c r="K9" s="6"/>
      <c r="L9" s="6"/>
      <c r="M9" s="6"/>
      <c r="N9" s="6"/>
      <c r="O9" s="13"/>
      <c r="P9" s="6"/>
      <c r="Q9" s="6"/>
      <c r="R9" s="6"/>
      <c r="S9" s="6"/>
      <c r="T9" s="6"/>
      <c r="U9" s="13"/>
      <c r="V9" s="6"/>
      <c r="W9" s="6"/>
      <c r="X9" s="6"/>
      <c r="Y9" s="6"/>
      <c r="Z9" s="6"/>
      <c r="AA9" s="13"/>
      <c r="AB9" s="3">
        <v>7</v>
      </c>
    </row>
    <row r="10" spans="1:30" x14ac:dyDescent="0.3">
      <c r="A10" t="s">
        <v>40</v>
      </c>
      <c r="B10" t="s">
        <v>34</v>
      </c>
      <c r="C10">
        <v>1</v>
      </c>
      <c r="D10">
        <v>8990</v>
      </c>
      <c r="E10">
        <f t="shared" si="0"/>
        <v>8990</v>
      </c>
      <c r="I10" s="13"/>
      <c r="J10" s="6"/>
      <c r="K10" s="6"/>
      <c r="L10" s="6"/>
      <c r="M10" s="6"/>
      <c r="N10" s="6"/>
      <c r="O10" s="13"/>
      <c r="P10" s="6"/>
      <c r="Q10" s="6"/>
      <c r="R10" s="6"/>
      <c r="S10" s="6"/>
      <c r="T10" s="6"/>
      <c r="U10" s="13"/>
      <c r="V10" s="6"/>
      <c r="W10" s="6"/>
      <c r="X10" s="2"/>
      <c r="Y10" s="2"/>
      <c r="Z10" s="2"/>
      <c r="AA10" s="2"/>
      <c r="AB10" s="3">
        <v>8</v>
      </c>
    </row>
    <row r="11" spans="1:30" x14ac:dyDescent="0.3">
      <c r="A11" t="s">
        <v>46</v>
      </c>
      <c r="B11" t="s">
        <v>8</v>
      </c>
      <c r="C11">
        <v>1</v>
      </c>
      <c r="D11">
        <v>3520</v>
      </c>
      <c r="E11">
        <f t="shared" si="0"/>
        <v>3520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4"/>
      <c r="Z11" s="4"/>
      <c r="AA11" s="4"/>
      <c r="AB11" s="3">
        <v>9</v>
      </c>
    </row>
    <row r="12" spans="1:30" x14ac:dyDescent="0.3">
      <c r="A12" t="s">
        <v>47</v>
      </c>
      <c r="B12" t="s">
        <v>8</v>
      </c>
      <c r="C12">
        <v>1</v>
      </c>
      <c r="D12">
        <v>5490</v>
      </c>
      <c r="E12">
        <f t="shared" si="0"/>
        <v>5490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4"/>
      <c r="Z12" s="4"/>
      <c r="AA12" s="4"/>
      <c r="AB12" s="3">
        <v>10</v>
      </c>
    </row>
    <row r="13" spans="1:30" x14ac:dyDescent="0.3">
      <c r="A13" t="s">
        <v>37</v>
      </c>
      <c r="B13" t="s">
        <v>8</v>
      </c>
      <c r="C13">
        <v>1</v>
      </c>
      <c r="D13">
        <v>3300</v>
      </c>
      <c r="E13">
        <f t="shared" si="0"/>
        <v>3300</v>
      </c>
      <c r="F13">
        <v>2000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4"/>
      <c r="Z13" s="4"/>
      <c r="AA13" s="4"/>
      <c r="AB13" s="3">
        <v>11</v>
      </c>
    </row>
    <row r="14" spans="1:30" x14ac:dyDescent="0.3">
      <c r="A14" t="s">
        <v>38</v>
      </c>
      <c r="B14" t="s">
        <v>8</v>
      </c>
      <c r="C14">
        <f>ROUNDUP((2*1.92+8*1.25+6*0.3)/3,0)</f>
        <v>6</v>
      </c>
      <c r="D14">
        <f>360*3</f>
        <v>1080</v>
      </c>
      <c r="E14">
        <f t="shared" si="0"/>
        <v>6480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4"/>
      <c r="Z14" s="4"/>
      <c r="AA14" s="4"/>
      <c r="AB14" s="3">
        <v>12</v>
      </c>
    </row>
    <row r="15" spans="1:30" x14ac:dyDescent="0.3">
      <c r="A15" t="s">
        <v>35</v>
      </c>
      <c r="D15">
        <v>20000</v>
      </c>
      <c r="E15">
        <f t="shared" si="0"/>
        <v>0</v>
      </c>
      <c r="I15" s="2"/>
      <c r="J15" s="2"/>
      <c r="K15" s="2"/>
      <c r="L15" s="2"/>
      <c r="M15" s="2"/>
      <c r="N15" s="2"/>
      <c r="O15" s="2"/>
      <c r="P15" s="5"/>
      <c r="Q15" s="5"/>
      <c r="R15" s="5"/>
      <c r="S15" s="5"/>
      <c r="T15" s="5"/>
      <c r="U15" s="5"/>
      <c r="V15" s="2"/>
      <c r="W15" s="2"/>
      <c r="X15" s="2"/>
      <c r="Y15" s="2"/>
      <c r="Z15" s="2"/>
      <c r="AA15" s="2"/>
      <c r="AB15" s="3">
        <v>13</v>
      </c>
    </row>
    <row r="16" spans="1:30" x14ac:dyDescent="0.3">
      <c r="A16" t="s">
        <v>1</v>
      </c>
      <c r="B16" t="s">
        <v>3</v>
      </c>
      <c r="D16">
        <v>50000</v>
      </c>
      <c r="E16">
        <f t="shared" si="0"/>
        <v>0</v>
      </c>
      <c r="H16" t="s">
        <v>31</v>
      </c>
      <c r="I16">
        <v>1</v>
      </c>
      <c r="J16">
        <v>2</v>
      </c>
      <c r="K16">
        <v>3</v>
      </c>
      <c r="L16">
        <v>4</v>
      </c>
      <c r="M16">
        <v>5</v>
      </c>
      <c r="N16">
        <v>6</v>
      </c>
      <c r="O16">
        <v>7</v>
      </c>
      <c r="P16">
        <v>8</v>
      </c>
      <c r="Q16">
        <v>9</v>
      </c>
      <c r="R16">
        <v>10</v>
      </c>
      <c r="S16">
        <v>11</v>
      </c>
      <c r="T16">
        <v>12</v>
      </c>
      <c r="U16">
        <v>13</v>
      </c>
      <c r="V16">
        <v>14</v>
      </c>
      <c r="W16">
        <v>15</v>
      </c>
      <c r="X16">
        <v>16</v>
      </c>
      <c r="Y16">
        <v>17</v>
      </c>
      <c r="Z16">
        <v>18</v>
      </c>
      <c r="AA16">
        <v>19</v>
      </c>
    </row>
    <row r="17" spans="1:19" x14ac:dyDescent="0.3">
      <c r="A17" t="s">
        <v>2</v>
      </c>
      <c r="B17">
        <f>1.3*2</f>
        <v>2.6</v>
      </c>
      <c r="D17">
        <v>105000</v>
      </c>
      <c r="E17">
        <f t="shared" si="0"/>
        <v>0</v>
      </c>
    </row>
    <row r="18" spans="1:19" x14ac:dyDescent="0.3">
      <c r="D18" s="1"/>
      <c r="E18" s="1">
        <f>SUM(E5:E14)</f>
        <v>123537.2</v>
      </c>
      <c r="H18" s="1">
        <f>1.92*1.25*1.95</f>
        <v>4.68</v>
      </c>
      <c r="I18" s="1" t="s">
        <v>32</v>
      </c>
      <c r="R18" s="8">
        <v>192</v>
      </c>
      <c r="S18" t="s">
        <v>30</v>
      </c>
    </row>
    <row r="20" spans="1:19" x14ac:dyDescent="0.3">
      <c r="A2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2" sqref="A12"/>
    </sheetView>
  </sheetViews>
  <sheetFormatPr defaultRowHeight="14.4" x14ac:dyDescent="0.3"/>
  <cols>
    <col min="1" max="1" width="11.109375" bestFit="1" customWidth="1"/>
    <col min="2" max="2" width="14.21875" customWidth="1"/>
    <col min="6" max="6" width="12.33203125" style="9" bestFit="1" customWidth="1"/>
    <col min="7" max="7" width="13.5546875" style="9" bestFit="1" customWidth="1"/>
  </cols>
  <sheetData>
    <row r="1" spans="1:7" x14ac:dyDescent="0.3">
      <c r="A1" t="s">
        <v>0</v>
      </c>
      <c r="B1" t="s">
        <v>4</v>
      </c>
      <c r="C1">
        <f>350/9.6</f>
        <v>36.458333333333336</v>
      </c>
      <c r="D1" t="s">
        <v>8</v>
      </c>
      <c r="E1">
        <v>4</v>
      </c>
      <c r="F1" s="9">
        <v>8830</v>
      </c>
      <c r="G1" s="9">
        <f>E1*F1</f>
        <v>35320</v>
      </c>
    </row>
    <row r="2" spans="1:7" x14ac:dyDescent="0.3">
      <c r="B2" t="s">
        <v>5</v>
      </c>
      <c r="C2">
        <f>110/9.6*2</f>
        <v>22.916666666666668</v>
      </c>
      <c r="D2" t="s">
        <v>8</v>
      </c>
      <c r="E2">
        <v>2</v>
      </c>
      <c r="F2" s="9">
        <v>16413</v>
      </c>
      <c r="G2" s="9">
        <f>E2*F2</f>
        <v>32826</v>
      </c>
    </row>
    <row r="3" spans="1:7" x14ac:dyDescent="0.3">
      <c r="A3" t="s">
        <v>6</v>
      </c>
      <c r="B3" t="s">
        <v>7</v>
      </c>
      <c r="C3">
        <v>8</v>
      </c>
      <c r="D3" t="s">
        <v>9</v>
      </c>
      <c r="E3">
        <v>3</v>
      </c>
      <c r="F3" s="9">
        <v>1599</v>
      </c>
      <c r="G3" s="9">
        <f>E3*F3</f>
        <v>4797</v>
      </c>
    </row>
    <row r="4" spans="1:7" x14ac:dyDescent="0.3">
      <c r="A4" t="s">
        <v>14</v>
      </c>
      <c r="B4" t="s">
        <v>10</v>
      </c>
      <c r="C4">
        <v>21</v>
      </c>
      <c r="D4" t="s">
        <v>9</v>
      </c>
      <c r="E4">
        <v>21</v>
      </c>
      <c r="F4" s="9">
        <v>489</v>
      </c>
      <c r="G4" s="9">
        <f>E4*F4</f>
        <v>10269</v>
      </c>
    </row>
    <row r="5" spans="1:7" x14ac:dyDescent="0.3">
      <c r="A5" t="s">
        <v>12</v>
      </c>
      <c r="B5" t="s">
        <v>11</v>
      </c>
      <c r="C5">
        <v>1</v>
      </c>
      <c r="D5" t="s">
        <v>8</v>
      </c>
      <c r="E5">
        <v>2</v>
      </c>
      <c r="F5" s="9">
        <v>2990</v>
      </c>
      <c r="G5" s="9">
        <f t="shared" ref="G5:G6" si="0">E5*F5</f>
        <v>5980</v>
      </c>
    </row>
    <row r="6" spans="1:7" x14ac:dyDescent="0.3">
      <c r="A6" t="s">
        <v>13</v>
      </c>
      <c r="B6" t="s">
        <v>15</v>
      </c>
      <c r="C6">
        <v>10</v>
      </c>
      <c r="D6" t="s">
        <v>16</v>
      </c>
      <c r="E6">
        <v>2</v>
      </c>
      <c r="F6" s="9">
        <v>8058</v>
      </c>
      <c r="G6" s="9">
        <f t="shared" si="0"/>
        <v>16116</v>
      </c>
    </row>
    <row r="7" spans="1:7" x14ac:dyDescent="0.3">
      <c r="A7" t="s">
        <v>17</v>
      </c>
      <c r="C7">
        <v>10</v>
      </c>
      <c r="D7" t="s">
        <v>24</v>
      </c>
      <c r="E7">
        <v>1</v>
      </c>
      <c r="G7" s="9">
        <v>1000</v>
      </c>
    </row>
    <row r="8" spans="1:7" x14ac:dyDescent="0.3">
      <c r="A8" t="s">
        <v>18</v>
      </c>
      <c r="D8" t="s">
        <v>8</v>
      </c>
      <c r="E8">
        <v>4</v>
      </c>
      <c r="F8" s="9">
        <v>749</v>
      </c>
      <c r="G8" s="9">
        <v>1000</v>
      </c>
    </row>
    <row r="9" spans="1:7" x14ac:dyDescent="0.3">
      <c r="A9" t="s">
        <v>19</v>
      </c>
      <c r="D9" t="s">
        <v>8</v>
      </c>
      <c r="E9">
        <v>1</v>
      </c>
      <c r="G9" s="9">
        <v>3000</v>
      </c>
    </row>
    <row r="10" spans="1:7" x14ac:dyDescent="0.3">
      <c r="A10" t="s">
        <v>20</v>
      </c>
      <c r="C10" t="s">
        <v>23</v>
      </c>
      <c r="D10" t="s">
        <v>22</v>
      </c>
      <c r="E10">
        <v>2</v>
      </c>
      <c r="F10" s="9">
        <v>3699</v>
      </c>
      <c r="G10" s="9">
        <v>1000</v>
      </c>
    </row>
    <row r="11" spans="1:7" x14ac:dyDescent="0.3">
      <c r="A11" t="s">
        <v>21</v>
      </c>
      <c r="C11">
        <v>10</v>
      </c>
      <c r="D11" t="s">
        <v>22</v>
      </c>
      <c r="E11">
        <v>1</v>
      </c>
      <c r="G11" s="9">
        <v>7000</v>
      </c>
    </row>
    <row r="13" spans="1:7" x14ac:dyDescent="0.3">
      <c r="G13" s="10">
        <f>SUM(G1:G12)</f>
        <v>118308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Torok</dc:creator>
  <cp:lastModifiedBy>Tamas Torok</cp:lastModifiedBy>
  <dcterms:created xsi:type="dcterms:W3CDTF">2021-11-06T11:10:24Z</dcterms:created>
  <dcterms:modified xsi:type="dcterms:W3CDTF">2021-12-13T13:12:57Z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2021-11-06T11:10:27Z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eb2dc4ef-d9db-4717-be40-7b6fca9df696</vt:lpwstr>
  </property>
  <property fmtid="{D5CDD505-2E9C-101B-9397-08002B2CF9AE}" pid="8" name="MSIP_Label_ea60d57e-af5b-4752-ac57-3e4f28ca11dc_ContentBits">
    <vt:lpwstr>0</vt:lpwstr>
  </property>
</Properties>
</file>