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zouyunlong\Desktop\cp认证相关\23.5第一轮\"/>
    </mc:Choice>
  </mc:AlternateContent>
  <xr:revisionPtr revIDLastSave="0" documentId="13_ncr:1_{09279B7B-F041-4D47-832A-27CBD661CB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cs" sheetId="1" r:id="rId1"/>
    <sheet name="FacetsTestPlan" sheetId="2" r:id="rId2"/>
    <sheet name="FacetsTestPlanAddendum" sheetId="3" r:id="rId3"/>
    <sheet name="票统计" sheetId="4" r:id="rId4"/>
  </sheets>
  <definedNames>
    <definedName name="_xlnm._FilterDatabase" localSheetId="1" hidden="1">FacetsTestPlan!$A$11:$IU$200</definedName>
    <definedName name="_xlnm._FilterDatabase" localSheetId="2" hidden="1">FacetsTestPlanAddendum!$C$11:$F$74</definedName>
    <definedName name="_xlnm._FilterDatabase" localSheetId="3" hidden="1">票统计!$A$1:$B$1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I6" i="3"/>
  <c r="D11" i="1" s="1"/>
  <c r="I7" i="3"/>
  <c r="D12" i="1" s="1"/>
  <c r="I5" i="3"/>
  <c r="D10" i="1" s="1"/>
  <c r="I4" i="3"/>
  <c r="M6" i="2"/>
  <c r="D8" i="1" s="1"/>
  <c r="O6" i="2"/>
  <c r="O5" i="2"/>
  <c r="M5" i="2"/>
  <c r="O4" i="2"/>
  <c r="M4" i="2"/>
  <c r="O3" i="2"/>
  <c r="M3" i="2"/>
  <c r="H6" i="1" l="1"/>
  <c r="I8" i="3"/>
  <c r="D9" i="1"/>
  <c r="H8" i="1"/>
  <c r="M7" i="2"/>
  <c r="O7" i="2"/>
  <c r="O8" i="2" s="1"/>
  <c r="H5" i="1"/>
  <c r="H7" i="1"/>
  <c r="H9" i="1" l="1"/>
</calcChain>
</file>

<file path=xl/sharedStrings.xml><?xml version="1.0" encoding="utf-8"?>
<sst xmlns="http://schemas.openxmlformats.org/spreadsheetml/2006/main" count="852" uniqueCount="247">
  <si>
    <t>Type</t>
  </si>
  <si>
    <t>Result</t>
  </si>
  <si>
    <t>Comments</t>
  </si>
  <si>
    <t>FacetsTestPlan3.0</t>
  </si>
  <si>
    <t>Complete :</t>
  </si>
  <si>
    <t>Refer sheet[FacetsTestPlan]</t>
  </si>
  <si>
    <t>fail :</t>
  </si>
  <si>
    <t>Blocked :</t>
  </si>
  <si>
    <t>NA:</t>
  </si>
  <si>
    <t>FacetsTestPlanAddendum2.6</t>
  </si>
  <si>
    <t>Refer sheet[FacetsTestPlanAddendum]</t>
  </si>
  <si>
    <t xml:space="preserve">Complete/Complete+fail </t>
  </si>
  <si>
    <t>NA :</t>
  </si>
  <si>
    <t>Environment</t>
  </si>
  <si>
    <t>Soc</t>
  </si>
  <si>
    <t>▲</t>
  </si>
  <si>
    <t>investigating</t>
  </si>
  <si>
    <t>Count</t>
  </si>
  <si>
    <t>Micon</t>
  </si>
  <si>
    <t>○</t>
  </si>
  <si>
    <t>Pass</t>
  </si>
  <si>
    <t>Complete</t>
  </si>
  <si>
    <t>AmigoData</t>
  </si>
  <si>
    <t>●</t>
  </si>
  <si>
    <t>Fixed.Verify in next round</t>
  </si>
  <si>
    <t>Fail</t>
  </si>
  <si>
    <t>AmigoProg</t>
  </si>
  <si>
    <t>×</t>
  </si>
  <si>
    <t>N/A</t>
  </si>
  <si>
    <t>Blocked</t>
  </si>
  <si>
    <t>MD iOS</t>
  </si>
  <si>
    <t>iPhone11</t>
  </si>
  <si>
    <t>△</t>
  </si>
  <si>
    <t>QA</t>
  </si>
  <si>
    <t>NA</t>
  </si>
  <si>
    <t>MD  iOS</t>
  </si>
  <si>
    <t>Passed rate</t>
  </si>
  <si>
    <t>Facets test Plan</t>
  </si>
  <si>
    <t>Ver 3.0</t>
  </si>
  <si>
    <t>Block rate</t>
  </si>
  <si>
    <t>Conetent</t>
  </si>
  <si>
    <t>Case</t>
  </si>
  <si>
    <t>Test Date</t>
  </si>
  <si>
    <t>redmine ID</t>
  </si>
  <si>
    <t>Jira ID</t>
  </si>
  <si>
    <t>Bug status</t>
  </si>
  <si>
    <t>Requirements</t>
  </si>
  <si>
    <t>075BF</t>
  </si>
  <si>
    <t>6E40C</t>
  </si>
  <si>
    <t>3AAEC</t>
  </si>
  <si>
    <t>BD8E5</t>
  </si>
  <si>
    <t>5DD22</t>
  </si>
  <si>
    <t>BE3C4</t>
  </si>
  <si>
    <t>B9C35</t>
  </si>
  <si>
    <t>01A0F</t>
  </si>
  <si>
    <t>71A33</t>
  </si>
  <si>
    <t>75E54</t>
  </si>
  <si>
    <t>05DFE</t>
  </si>
  <si>
    <t>BF9E7</t>
  </si>
  <si>
    <t>42ED5</t>
  </si>
  <si>
    <t>FA5B1</t>
  </si>
  <si>
    <t>210D8</t>
  </si>
  <si>
    <t>8CBC9</t>
  </si>
  <si>
    <t>0A7FE</t>
  </si>
  <si>
    <t>38071</t>
  </si>
  <si>
    <t>3D0E1</t>
  </si>
  <si>
    <t>CA870</t>
  </si>
  <si>
    <t>60B5B</t>
  </si>
  <si>
    <t>2B340</t>
  </si>
  <si>
    <t>7885F</t>
  </si>
  <si>
    <t>F3008</t>
  </si>
  <si>
    <t>712DC</t>
  </si>
  <si>
    <t>42BEF</t>
  </si>
  <si>
    <t>7DF06</t>
  </si>
  <si>
    <t>5260F</t>
  </si>
  <si>
    <t>3AF12</t>
  </si>
  <si>
    <t>296B4</t>
  </si>
  <si>
    <t>9744A</t>
  </si>
  <si>
    <t>E81DC</t>
  </si>
  <si>
    <t>D6A6F</t>
  </si>
  <si>
    <t>E887F</t>
  </si>
  <si>
    <t>1E977</t>
  </si>
  <si>
    <t>User Scenarios</t>
  </si>
  <si>
    <t>E6D72</t>
  </si>
  <si>
    <t>0073D</t>
  </si>
  <si>
    <t>2AC4F</t>
  </si>
  <si>
    <t>6B044</t>
  </si>
  <si>
    <t>3B447</t>
  </si>
  <si>
    <t>6D221</t>
  </si>
  <si>
    <t>EEAFD</t>
  </si>
  <si>
    <t>17986</t>
  </si>
  <si>
    <t>Wired</t>
  </si>
  <si>
    <t>2F84F</t>
  </si>
  <si>
    <t>E92E6</t>
  </si>
  <si>
    <t>10C6B</t>
  </si>
  <si>
    <t>D01F5</t>
  </si>
  <si>
    <t>4D6FC</t>
  </si>
  <si>
    <t>08582</t>
  </si>
  <si>
    <t>5C2D1</t>
  </si>
  <si>
    <t>1CDDA</t>
  </si>
  <si>
    <t>A7B1C</t>
  </si>
  <si>
    <t>DBDBA</t>
  </si>
  <si>
    <t>5750D</t>
  </si>
  <si>
    <t>0192B</t>
  </si>
  <si>
    <t>92E5B</t>
  </si>
  <si>
    <t>5DE68</t>
  </si>
  <si>
    <t>F4B8A</t>
  </si>
  <si>
    <t>4876D</t>
  </si>
  <si>
    <t>92446</t>
  </si>
  <si>
    <t>31F30</t>
  </si>
  <si>
    <t>7C600</t>
  </si>
  <si>
    <t>FAE9C</t>
  </si>
  <si>
    <t>7C1E6</t>
  </si>
  <si>
    <t>61080</t>
  </si>
  <si>
    <t>71663</t>
  </si>
  <si>
    <t>FE2A5</t>
  </si>
  <si>
    <t>75898</t>
  </si>
  <si>
    <t>9E853</t>
  </si>
  <si>
    <t>AEC29</t>
  </si>
  <si>
    <t>44E98</t>
  </si>
  <si>
    <t>9ADAE</t>
  </si>
  <si>
    <t>EA8ED</t>
  </si>
  <si>
    <t>9B7B3</t>
  </si>
  <si>
    <t>0BB6F</t>
  </si>
  <si>
    <t>5FE06</t>
  </si>
  <si>
    <t>F05EA</t>
  </si>
  <si>
    <t>C47B3</t>
  </si>
  <si>
    <t>4E15E</t>
  </si>
  <si>
    <t>E5D68</t>
  </si>
  <si>
    <t>23B30</t>
  </si>
  <si>
    <t>25BC7</t>
  </si>
  <si>
    <t>4F8E0</t>
  </si>
  <si>
    <t>D4CEC</t>
  </si>
  <si>
    <t>Wireless</t>
  </si>
  <si>
    <t>10F5D</t>
  </si>
  <si>
    <t>1571F</t>
  </si>
  <si>
    <t>42898</t>
  </si>
  <si>
    <t>0911C</t>
  </si>
  <si>
    <t>F3A92</t>
  </si>
  <si>
    <t>194EF</t>
  </si>
  <si>
    <t>8FE41</t>
  </si>
  <si>
    <t>C1B6E</t>
  </si>
  <si>
    <t>CB95B</t>
  </si>
  <si>
    <t>E8879</t>
  </si>
  <si>
    <t>B38B7</t>
  </si>
  <si>
    <t>044D4</t>
  </si>
  <si>
    <t>E1FF9</t>
  </si>
  <si>
    <t>1FD33</t>
  </si>
  <si>
    <t>DF22B</t>
  </si>
  <si>
    <t>BE0F0</t>
  </si>
  <si>
    <t>823D0</t>
  </si>
  <si>
    <t>56954</t>
  </si>
  <si>
    <t>89911</t>
  </si>
  <si>
    <t>6C41E</t>
  </si>
  <si>
    <t>E1CA1</t>
  </si>
  <si>
    <t>DCC83</t>
  </si>
  <si>
    <t>35E2E</t>
  </si>
  <si>
    <t>592CF</t>
  </si>
  <si>
    <t>51F07</t>
  </si>
  <si>
    <t>E30B2</t>
  </si>
  <si>
    <t>DA3F4</t>
  </si>
  <si>
    <t>10632</t>
  </si>
  <si>
    <t>4D982</t>
  </si>
  <si>
    <t>37A26</t>
  </si>
  <si>
    <t>A2360</t>
  </si>
  <si>
    <t>5F70D</t>
  </si>
  <si>
    <t>34219</t>
  </si>
  <si>
    <t>73D74</t>
  </si>
  <si>
    <t>B0793</t>
  </si>
  <si>
    <t>55A17</t>
  </si>
  <si>
    <t>A929A</t>
  </si>
  <si>
    <t>ED616</t>
  </si>
  <si>
    <t>FE0EE</t>
  </si>
  <si>
    <t>4B10B</t>
  </si>
  <si>
    <t>D536D</t>
  </si>
  <si>
    <t>F42CA</t>
  </si>
  <si>
    <t>BA063</t>
  </si>
  <si>
    <t>FF102</t>
  </si>
  <si>
    <t>C9AD6</t>
  </si>
  <si>
    <t>77F93</t>
  </si>
  <si>
    <t>BBB3F</t>
  </si>
  <si>
    <t>B8C07</t>
  </si>
  <si>
    <t>3D9FD</t>
  </si>
  <si>
    <t>9B1F1</t>
  </si>
  <si>
    <t>70D77</t>
  </si>
  <si>
    <t>75B5A</t>
  </si>
  <si>
    <t>370BE</t>
  </si>
  <si>
    <t>0AFE5</t>
  </si>
  <si>
    <t>73EC1</t>
  </si>
  <si>
    <t>98D6F</t>
  </si>
  <si>
    <t>B5232</t>
  </si>
  <si>
    <t>58CFC</t>
  </si>
  <si>
    <t>3C00D</t>
  </si>
  <si>
    <t>54C8F</t>
  </si>
  <si>
    <t>F10D8</t>
  </si>
  <si>
    <t>Facets test Plan Addendum</t>
  </si>
  <si>
    <t>Ver 2.6</t>
  </si>
  <si>
    <t>1回目结果参考</t>
  </si>
  <si>
    <t>Spec Section</t>
  </si>
  <si>
    <t>Results</t>
  </si>
  <si>
    <t>JIRA ID</t>
  </si>
  <si>
    <t>CarPlay App Discovery</t>
  </si>
  <si>
    <t>External Accessory App Discovery</t>
  </si>
  <si>
    <t>Out-of-Band Bluetooth Pairing</t>
  </si>
  <si>
    <t>Shortcut Buttons - Telephony</t>
  </si>
  <si>
    <t>Shortcut Buttons - Navigation and Map</t>
  </si>
  <si>
    <t>Shortcut Buttons - Alternate Actions</t>
  </si>
  <si>
    <t>Shortcut Buttons - UI Context</t>
  </si>
  <si>
    <t>Shortcut Buttons - Audio</t>
  </si>
  <si>
    <t>Shortcut Buttons - Messages</t>
  </si>
  <si>
    <t>Siri Button Information</t>
  </si>
  <si>
    <t xml:space="preserve">Multiple UI layout configurations </t>
  </si>
  <si>
    <t>Safe areas</t>
  </si>
  <si>
    <t>Safe Areas</t>
  </si>
  <si>
    <t>View areas</t>
  </si>
  <si>
    <t>Instrument Cluster Display</t>
  </si>
  <si>
    <t xml:space="preserve">Design Guidelines </t>
  </si>
  <si>
    <t>Info Response</t>
  </si>
  <si>
    <t>Input: Knob</t>
  </si>
  <si>
    <t>Input: Touchpad</t>
  </si>
  <si>
    <t>Appearance Modes</t>
  </si>
  <si>
    <t>文档</t>
  </si>
  <si>
    <t>Redmine</t>
  </si>
  <si>
    <r>
      <t>Soc：20211208_0.300000_1
Micon：</t>
    </r>
    <r>
      <rPr>
        <sz val="9"/>
        <color rgb="FF000000"/>
        <rFont val="微软雅黑"/>
        <family val="2"/>
        <charset val="134"/>
      </rPr>
      <t>11</t>
    </r>
    <r>
      <rPr>
        <sz val="9"/>
        <color indexed="8"/>
        <rFont val="Meiryo UI"/>
        <family val="2"/>
        <charset val="128"/>
      </rPr>
      <t>.</t>
    </r>
    <r>
      <rPr>
        <sz val="9"/>
        <color rgb="FF000000"/>
        <rFont val="微软雅黑"/>
        <family val="2"/>
        <charset val="134"/>
      </rPr>
      <t>13</t>
    </r>
    <r>
      <rPr>
        <sz val="9"/>
        <color indexed="8"/>
        <rFont val="Meiryo UI"/>
        <family val="2"/>
        <charset val="128"/>
      </rPr>
      <t xml:space="preserve">
AmigoData：</t>
    </r>
    <r>
      <rPr>
        <sz val="9"/>
        <color rgb="FF000000"/>
        <rFont val="微软雅黑"/>
        <family val="2"/>
        <charset val="134"/>
      </rPr>
      <t>0200003A</t>
    </r>
    <r>
      <rPr>
        <sz val="9"/>
        <color indexed="8"/>
        <rFont val="Meiryo UI"/>
        <family val="2"/>
        <charset val="128"/>
      </rPr>
      <t xml:space="preserve">
AmigoProg：</t>
    </r>
    <r>
      <rPr>
        <sz val="9"/>
        <color rgb="FF000000"/>
        <rFont val="微软雅黑"/>
        <family val="2"/>
        <charset val="134"/>
      </rPr>
      <t>0010020B</t>
    </r>
    <phoneticPr fontId="20" type="noConversion"/>
  </si>
  <si>
    <t>MD</t>
    <phoneticPr fontId="20" type="noConversion"/>
  </si>
  <si>
    <r>
      <t>ios15.</t>
    </r>
    <r>
      <rPr>
        <sz val="9"/>
        <color rgb="FF000000"/>
        <rFont val="微软雅黑"/>
        <family val="2"/>
        <charset val="134"/>
      </rPr>
      <t>0.2</t>
    </r>
    <phoneticPr fontId="20" type="noConversion"/>
  </si>
  <si>
    <r>
      <t>2021/12/1</t>
    </r>
    <r>
      <rPr>
        <sz val="10"/>
        <color rgb="FF000000"/>
        <rFont val="微软雅黑"/>
        <family val="2"/>
        <charset val="134"/>
      </rPr>
      <t>6</t>
    </r>
    <phoneticPr fontId="20" type="noConversion"/>
  </si>
  <si>
    <t>NG</t>
    <phoneticPr fontId="20" type="noConversion"/>
  </si>
  <si>
    <t>Device id=0</t>
    <phoneticPr fontId="20" type="noConversion"/>
  </si>
  <si>
    <t>没有对应的hardkey进cp，点击home的icon发送的是now playing</t>
    <phoneticPr fontId="20" type="noConversion"/>
  </si>
  <si>
    <r>
      <t>找不到</t>
    </r>
    <r>
      <rPr>
        <sz val="10"/>
        <rFont val="宋体"/>
        <family val="3"/>
        <charset val="134"/>
      </rPr>
      <t>对应</t>
    </r>
    <r>
      <rPr>
        <sz val="10"/>
        <rFont val="Meiryo UI"/>
        <family val="2"/>
        <charset val="128"/>
      </rPr>
      <t>request UI</t>
    </r>
  </si>
  <si>
    <t>step15 16无法测试</t>
    <phoneticPr fontId="20" type="noConversion"/>
  </si>
  <si>
    <t>Privacy</t>
    <phoneticPr fontId="20" type="noConversion"/>
  </si>
  <si>
    <t>Channel Switch Announcement &amp; Reconnection</t>
    <phoneticPr fontId="20" type="noConversion"/>
  </si>
  <si>
    <t>iPhone11</t>
    <phoneticPr fontId="20" type="noConversion"/>
  </si>
  <si>
    <r>
      <t>ios15.</t>
    </r>
    <r>
      <rPr>
        <sz val="11"/>
        <color rgb="FF000000"/>
        <rFont val="微软雅黑"/>
        <family val="2"/>
        <charset val="134"/>
      </rPr>
      <t>0.2</t>
    </r>
    <phoneticPr fontId="20" type="noConversion"/>
  </si>
  <si>
    <t>20211208_0.300000_1</t>
    <phoneticPr fontId="20" type="noConversion"/>
  </si>
  <si>
    <t>0200003A</t>
    <phoneticPr fontId="20" type="noConversion"/>
  </si>
  <si>
    <t>0010020B</t>
    <phoneticPr fontId="20" type="noConversion"/>
  </si>
  <si>
    <t>B1142</t>
  </si>
  <si>
    <t>C737F</t>
  </si>
  <si>
    <t>EFF8E</t>
  </si>
  <si>
    <t>17176</t>
  </si>
  <si>
    <t>C3517</t>
  </si>
  <si>
    <t>A24EF</t>
  </si>
  <si>
    <t>54E94</t>
  </si>
  <si>
    <t>Blocked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</si>
</sst>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0_ "/>
  </numFmts>
  <fonts count="27" x14ac:knownFonts="1">
    <font>
      <sz val="12"/>
      <name val="宋体"/>
      <charset val="134"/>
    </font>
    <font>
      <sz val="12"/>
      <name val="Meiryo UI"/>
      <family val="2"/>
      <charset val="128"/>
    </font>
    <font>
      <sz val="9"/>
      <color indexed="8"/>
      <name val="Meiryo UI"/>
      <family val="2"/>
      <charset val="128"/>
    </font>
    <font>
      <b/>
      <sz val="11"/>
      <color indexed="8"/>
      <name val="Meiryo UI"/>
      <family val="2"/>
      <charset val="128"/>
    </font>
    <font>
      <sz val="11"/>
      <color indexed="8"/>
      <name val="Meiryo UI"/>
      <family val="2"/>
      <charset val="128"/>
    </font>
    <font>
      <b/>
      <sz val="10"/>
      <name val="Meiryo UI"/>
      <family val="2"/>
      <charset val="128"/>
    </font>
    <font>
      <sz val="10"/>
      <color indexed="8"/>
      <name val="Meiryo UI"/>
      <family val="2"/>
      <charset val="128"/>
    </font>
    <font>
      <sz val="10"/>
      <name val="Meiryo UI"/>
      <family val="2"/>
      <charset val="128"/>
    </font>
    <font>
      <sz val="10"/>
      <color indexed="12"/>
      <name val="Meiryo UI"/>
      <family val="2"/>
      <charset val="128"/>
    </font>
    <font>
      <sz val="10"/>
      <color rgb="FF0000FF"/>
      <name val="Meiryo UI"/>
      <family val="2"/>
      <charset val="128"/>
    </font>
    <font>
      <sz val="10"/>
      <color indexed="20"/>
      <name val="Meiryo UI"/>
      <family val="2"/>
      <charset val="128"/>
    </font>
    <font>
      <strike/>
      <sz val="10"/>
      <color indexed="8"/>
      <name val="Meiryo UI"/>
      <family val="2"/>
      <charset val="128"/>
    </font>
    <font>
      <sz val="11"/>
      <name val="Meiryo UI"/>
      <family val="2"/>
      <charset val="128"/>
    </font>
    <font>
      <sz val="10"/>
      <color theme="0" tint="-0.34998626667073579"/>
      <name val="Meiryo UI"/>
      <family val="2"/>
      <charset val="128"/>
    </font>
    <font>
      <sz val="10"/>
      <color rgb="FF000000"/>
      <name val="Meiryo UI"/>
      <family val="2"/>
      <charset val="128"/>
    </font>
    <font>
      <sz val="10"/>
      <color rgb="FF7F9698"/>
      <name val="Meiryo UI"/>
      <family val="2"/>
      <charset val="128"/>
    </font>
    <font>
      <b/>
      <sz val="12"/>
      <color indexed="8"/>
      <name val="Meiryo UI"/>
      <family val="2"/>
      <charset val="128"/>
    </font>
    <font>
      <sz val="12"/>
      <color indexed="8"/>
      <name val="Meiryo UI"/>
      <family val="2"/>
      <charset val="128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2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26" fillId="4" borderId="0" xfId="0" applyFont="1" applyFill="1">
      <alignment vertical="center"/>
    </xf>
    <xf numFmtId="0" fontId="2" fillId="3" borderId="5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3" fillId="0" borderId="6" xfId="0" applyFont="1" applyFill="1" applyBorder="1">
      <alignment vertical="center"/>
    </xf>
    <xf numFmtId="0" fontId="23" fillId="0" borderId="6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22" fillId="0" borderId="3" xfId="0" applyFont="1" applyFill="1" applyBorder="1" applyAlignment="1">
      <alignment horizontal="center" vertical="center" wrapText="1"/>
    </xf>
    <xf numFmtId="10" fontId="12" fillId="0" borderId="3" xfId="0" applyNumberFormat="1" applyFont="1" applyFill="1" applyBorder="1" applyAlignment="1">
      <alignment horizontal="center" vertical="center"/>
    </xf>
    <xf numFmtId="178" fontId="2" fillId="3" borderId="3" xfId="0" applyNumberFormat="1" applyFont="1" applyFill="1" applyBorder="1" applyAlignment="1">
      <alignment horizontal="left" vertical="center" wrapText="1"/>
    </xf>
    <xf numFmtId="14" fontId="17" fillId="0" borderId="3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3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4" borderId="3" xfId="0" applyFont="1" applyFill="1" applyBorder="1">
      <alignment vertical="center"/>
    </xf>
    <xf numFmtId="0" fontId="1" fillId="4" borderId="0" xfId="0" applyFont="1" applyFill="1">
      <alignment vertical="center"/>
    </xf>
    <xf numFmtId="49" fontId="5" fillId="6" borderId="3" xfId="0" applyNumberFormat="1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7" fillId="0" borderId="6" xfId="0" applyFont="1" applyFill="1" applyBorder="1">
      <alignment vertical="center"/>
    </xf>
    <xf numFmtId="0" fontId="6" fillId="0" borderId="3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vertical="center" wrapText="1"/>
    </xf>
    <xf numFmtId="0" fontId="7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vertical="top" wrapText="1"/>
    </xf>
    <xf numFmtId="0" fontId="6" fillId="0" borderId="6" xfId="0" applyFont="1" applyFill="1" applyBorder="1" applyAlignment="1">
      <alignment vertical="top" wrapText="1"/>
    </xf>
    <xf numFmtId="49" fontId="6" fillId="0" borderId="3" xfId="0" applyNumberFormat="1" applyFont="1" applyFill="1" applyBorder="1" applyAlignment="1">
      <alignment horizontal="left" vertical="center" wrapText="1"/>
    </xf>
    <xf numFmtId="49" fontId="6" fillId="0" borderId="6" xfId="0" applyNumberFormat="1" applyFont="1" applyFill="1" applyBorder="1" applyAlignment="1">
      <alignment horizontal="left" vertical="center" wrapText="1"/>
    </xf>
    <xf numFmtId="49" fontId="10" fillId="0" borderId="3" xfId="0" applyNumberFormat="1" applyFont="1" applyFill="1" applyBorder="1" applyAlignment="1">
      <alignment horizontal="left" vertical="center" wrapText="1"/>
    </xf>
    <xf numFmtId="49" fontId="10" fillId="0" borderId="6" xfId="0" applyNumberFormat="1" applyFont="1" applyFill="1" applyBorder="1" applyAlignment="1">
      <alignment horizontal="left" vertical="center" wrapText="1"/>
    </xf>
    <xf numFmtId="49" fontId="11" fillId="0" borderId="3" xfId="0" applyNumberFormat="1" applyFont="1" applyFill="1" applyBorder="1" applyAlignment="1">
      <alignment horizontal="left" vertical="center" wrapText="1"/>
    </xf>
    <xf numFmtId="49" fontId="11" fillId="0" borderId="6" xfId="0" applyNumberFormat="1" applyFont="1" applyFill="1" applyBorder="1" applyAlignment="1">
      <alignment horizontal="left" vertical="center" wrapText="1"/>
    </xf>
    <xf numFmtId="0" fontId="12" fillId="0" borderId="0" xfId="0" applyFont="1" applyFill="1" applyAlignment="1">
      <alignment vertical="center"/>
    </xf>
    <xf numFmtId="0" fontId="5" fillId="6" borderId="2" xfId="0" applyFont="1" applyFill="1" applyBorder="1" applyAlignment="1">
      <alignment horizontal="center" vertical="center"/>
    </xf>
    <xf numFmtId="0" fontId="1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1" fillId="0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 wrapText="1"/>
    </xf>
    <xf numFmtId="0" fontId="5" fillId="6" borderId="6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14" fontId="6" fillId="4" borderId="6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/>
    <xf numFmtId="0" fontId="6" fillId="4" borderId="6" xfId="0" applyFont="1" applyFill="1" applyBorder="1" applyAlignment="1"/>
    <xf numFmtId="0" fontId="7" fillId="4" borderId="6" xfId="0" applyFont="1" applyFill="1" applyBorder="1" applyAlignment="1">
      <alignment vertical="center" wrapText="1"/>
    </xf>
    <xf numFmtId="0" fontId="13" fillId="4" borderId="3" xfId="0" applyFont="1" applyFill="1" applyBorder="1" applyAlignment="1">
      <alignment horizontal="center"/>
    </xf>
    <xf numFmtId="0" fontId="9" fillId="4" borderId="6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/>
    </xf>
    <xf numFmtId="0" fontId="6" fillId="4" borderId="3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 wrapText="1"/>
    </xf>
    <xf numFmtId="0" fontId="13" fillId="4" borderId="3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10" fontId="12" fillId="4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/>
    </xf>
    <xf numFmtId="0" fontId="7" fillId="4" borderId="3" xfId="0" applyFont="1" applyFill="1" applyBorder="1">
      <alignment vertical="center"/>
    </xf>
    <xf numFmtId="0" fontId="7" fillId="4" borderId="6" xfId="0" applyFont="1" applyFill="1" applyBorder="1">
      <alignment vertical="center"/>
    </xf>
    <xf numFmtId="0" fontId="6" fillId="4" borderId="3" xfId="0" applyFont="1" applyFill="1" applyBorder="1" applyAlignment="1">
      <alignment horizontal="center" wrapText="1"/>
    </xf>
    <xf numFmtId="49" fontId="6" fillId="4" borderId="3" xfId="0" applyNumberFormat="1" applyFont="1" applyFill="1" applyBorder="1" applyAlignment="1">
      <alignment horizontal="center" vertical="center" wrapText="1"/>
    </xf>
    <xf numFmtId="49" fontId="6" fillId="7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6" xfId="0" applyFont="1" applyFill="1" applyBorder="1" applyAlignment="1"/>
    <xf numFmtId="49" fontId="6" fillId="4" borderId="3" xfId="0" applyNumberFormat="1" applyFont="1" applyFill="1" applyBorder="1" applyAlignment="1">
      <alignment horizontal="center" wrapText="1"/>
    </xf>
    <xf numFmtId="0" fontId="16" fillId="5" borderId="3" xfId="0" applyFont="1" applyFill="1" applyBorder="1" applyAlignment="1"/>
    <xf numFmtId="0" fontId="16" fillId="5" borderId="6" xfId="0" applyFont="1" applyFill="1" applyBorder="1" applyAlignment="1">
      <alignment horizontal="center"/>
    </xf>
    <xf numFmtId="0" fontId="16" fillId="5" borderId="7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left" vertical="center"/>
    </xf>
    <xf numFmtId="0" fontId="17" fillId="0" borderId="7" xfId="0" applyNumberFormat="1" applyFont="1" applyFill="1" applyBorder="1" applyAlignment="1">
      <alignment horizontal="center"/>
    </xf>
    <xf numFmtId="0" fontId="17" fillId="0" borderId="3" xfId="0" applyFont="1" applyFill="1" applyBorder="1" applyAlignment="1">
      <alignment horizontal="left" vertical="center"/>
    </xf>
    <xf numFmtId="0" fontId="1" fillId="0" borderId="3" xfId="0" applyFont="1" applyBorder="1">
      <alignment vertical="center"/>
    </xf>
    <xf numFmtId="10" fontId="1" fillId="0" borderId="3" xfId="0" applyNumberFormat="1" applyFont="1" applyBorder="1">
      <alignment vertical="center"/>
    </xf>
    <xf numFmtId="0" fontId="0" fillId="0" borderId="3" xfId="0" applyBorder="1" applyAlignment="1">
      <alignment horizontal="center" vertical="center" wrapText="1"/>
    </xf>
  </cellXfs>
  <cellStyles count="7">
    <cellStyle name="20% - 着色 5" xfId="2" xr:uid="{00000000-0005-0000-0000-000013000000}"/>
    <cellStyle name="40% - 着色 4" xfId="4" xr:uid="{00000000-0005-0000-0000-00001B000000}"/>
    <cellStyle name="40% - 着色 5" xfId="6" xr:uid="{00000000-0005-0000-0000-000022000000}"/>
    <cellStyle name="60% - 着色 2" xfId="1" xr:uid="{00000000-0005-0000-0000-000003000000}"/>
    <cellStyle name="常规" xfId="0" builtinId="0"/>
    <cellStyle name="着色 1" xfId="3" xr:uid="{00000000-0005-0000-0000-000012000000}"/>
    <cellStyle name="着色 5" xfId="5" xr:uid="{00000000-0005-0000-0000-000025000000}"/>
  </cellStyles>
  <dxfs count="0"/>
  <tableStyles count="0" defaultTableStyle="TableStyleMedium2" defaultPivotStyle="PivotStyleLight16"/>
  <colors>
    <mruColors>
      <color rgb="FF401BC0"/>
      <color rgb="FF7F96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2"/>
  <sheetViews>
    <sheetView tabSelected="1" zoomScale="85" zoomScaleNormal="85" workbookViewId="0">
      <selection activeCell="B4" sqref="B4"/>
    </sheetView>
  </sheetViews>
  <sheetFormatPr defaultColWidth="9" defaultRowHeight="16.5" x14ac:dyDescent="0.15"/>
  <cols>
    <col min="1" max="1" width="9" style="26"/>
    <col min="2" max="2" width="32.125" style="26" customWidth="1"/>
    <col min="3" max="3" width="10.625" style="27" customWidth="1"/>
    <col min="4" max="4" width="8.5" style="27" customWidth="1"/>
    <col min="5" max="5" width="99.375" style="26" customWidth="1"/>
    <col min="6" max="6" width="9" style="26"/>
    <col min="7" max="7" width="27.75" style="26" customWidth="1"/>
    <col min="8" max="8" width="15.875" style="26"/>
    <col min="9" max="16384" width="9" style="26"/>
  </cols>
  <sheetData>
    <row r="4" spans="2:8" x14ac:dyDescent="0.25">
      <c r="B4" s="101" t="s">
        <v>0</v>
      </c>
      <c r="C4" s="102" t="s">
        <v>1</v>
      </c>
      <c r="D4" s="103"/>
      <c r="E4" s="101" t="s">
        <v>2</v>
      </c>
    </row>
    <row r="5" spans="2:8" x14ac:dyDescent="0.25">
      <c r="B5" s="18" t="s">
        <v>3</v>
      </c>
      <c r="C5" s="104" t="s">
        <v>4</v>
      </c>
      <c r="D5" s="105">
        <f>FacetsTestPlan!M4+FacetsTestPlan!M5</f>
        <v>83</v>
      </c>
      <c r="E5" s="16" t="s">
        <v>5</v>
      </c>
      <c r="G5" s="106" t="s">
        <v>4</v>
      </c>
      <c r="H5" s="107">
        <f>D5+D9</f>
        <v>83</v>
      </c>
    </row>
    <row r="6" spans="2:8" x14ac:dyDescent="0.25">
      <c r="B6" s="18"/>
      <c r="C6" s="104" t="s">
        <v>6</v>
      </c>
      <c r="D6" s="105">
        <f>FacetsTestPlan!M3</f>
        <v>106</v>
      </c>
      <c r="E6" s="16"/>
      <c r="G6" s="106" t="s">
        <v>6</v>
      </c>
      <c r="H6" s="107">
        <f t="shared" ref="H6:H8" si="0">D6+D10</f>
        <v>106</v>
      </c>
    </row>
    <row r="7" spans="2:8" x14ac:dyDescent="0.25">
      <c r="B7" s="18"/>
      <c r="C7" s="104" t="s">
        <v>7</v>
      </c>
      <c r="D7" s="105">
        <f>FacetsTestPlan!M6</f>
        <v>0</v>
      </c>
      <c r="E7" s="16"/>
      <c r="G7" s="106" t="s">
        <v>7</v>
      </c>
      <c r="H7" s="107">
        <f t="shared" si="0"/>
        <v>6</v>
      </c>
    </row>
    <row r="8" spans="2:8" x14ac:dyDescent="0.25">
      <c r="B8" s="18"/>
      <c r="C8" s="104" t="s">
        <v>8</v>
      </c>
      <c r="D8" s="105">
        <f>FacetsTestPlan!M6</f>
        <v>0</v>
      </c>
      <c r="E8" s="16"/>
      <c r="G8" s="106" t="s">
        <v>8</v>
      </c>
      <c r="H8" s="107">
        <f t="shared" si="0"/>
        <v>55</v>
      </c>
    </row>
    <row r="9" spans="2:8" x14ac:dyDescent="0.25">
      <c r="B9" s="18" t="s">
        <v>9</v>
      </c>
      <c r="C9" s="104" t="s">
        <v>4</v>
      </c>
      <c r="D9" s="105">
        <f>FacetsTestPlanAddendum!I4</f>
        <v>0</v>
      </c>
      <c r="E9" s="16" t="s">
        <v>10</v>
      </c>
      <c r="G9" s="107" t="s">
        <v>11</v>
      </c>
      <c r="H9" s="108">
        <f>H5/(H5+H6+H7)</f>
        <v>0.42564102564102563</v>
      </c>
    </row>
    <row r="10" spans="2:8" x14ac:dyDescent="0.25">
      <c r="B10" s="18"/>
      <c r="C10" s="104" t="s">
        <v>6</v>
      </c>
      <c r="D10" s="105">
        <f>FacetsTestPlanAddendum!I5</f>
        <v>0</v>
      </c>
      <c r="E10" s="16"/>
    </row>
    <row r="11" spans="2:8" x14ac:dyDescent="0.25">
      <c r="B11" s="18"/>
      <c r="C11" s="104" t="s">
        <v>7</v>
      </c>
      <c r="D11" s="105">
        <f>FacetsTestPlanAddendum!I6</f>
        <v>6</v>
      </c>
      <c r="E11" s="16"/>
    </row>
    <row r="12" spans="2:8" x14ac:dyDescent="0.25">
      <c r="B12" s="18"/>
      <c r="C12" s="104" t="s">
        <v>12</v>
      </c>
      <c r="D12" s="105">
        <f>FacetsTestPlanAddendum!I7</f>
        <v>55</v>
      </c>
      <c r="E12" s="16"/>
    </row>
  </sheetData>
  <mergeCells count="4">
    <mergeCell ref="B5:B8"/>
    <mergeCell ref="B9:B12"/>
    <mergeCell ref="E5:E8"/>
    <mergeCell ref="E9:E12"/>
  </mergeCells>
  <phoneticPr fontId="20" type="noConversion"/>
  <pageMargins left="0.75" right="0.75" top="1" bottom="1" header="0.51041666666666696" footer="0.510416666666666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U200"/>
  <sheetViews>
    <sheetView workbookViewId="0">
      <selection activeCell="B2" sqref="B2:B5"/>
    </sheetView>
  </sheetViews>
  <sheetFormatPr defaultColWidth="9" defaultRowHeight="16.5" x14ac:dyDescent="0.15"/>
  <cols>
    <col min="1" max="1" width="9" style="35"/>
    <col min="2" max="2" width="16" style="35" customWidth="1"/>
    <col min="3" max="3" width="11.5" style="35" customWidth="1"/>
    <col min="4" max="4" width="14" style="35" bestFit="1" customWidth="1"/>
    <col min="5" max="5" width="10.25" style="35" customWidth="1"/>
    <col min="6" max="7" width="14" style="63" customWidth="1"/>
    <col min="8" max="8" width="25" style="35" customWidth="1"/>
    <col min="9" max="9" width="13.375" style="63" customWidth="1"/>
    <col min="10" max="10" width="27.625" style="35" customWidth="1"/>
    <col min="11" max="11" width="5.625" style="35" customWidth="1"/>
    <col min="12" max="12" width="14.125" style="35"/>
    <col min="13" max="13" width="12.875" style="35"/>
    <col min="14" max="14" width="12.625" style="35" customWidth="1"/>
    <col min="15" max="15" width="10.75" style="35"/>
    <col min="16" max="16384" width="9" style="35"/>
  </cols>
  <sheetData>
    <row r="2" spans="1:255" s="26" customFormat="1" ht="21" customHeight="1" x14ac:dyDescent="0.15">
      <c r="A2" s="35"/>
      <c r="B2" s="5" t="s">
        <v>13</v>
      </c>
      <c r="C2" s="65" t="s">
        <v>14</v>
      </c>
      <c r="D2" s="15" t="s">
        <v>236</v>
      </c>
      <c r="E2" s="15"/>
      <c r="F2" s="63"/>
      <c r="G2" s="63"/>
      <c r="H2" s="35"/>
      <c r="I2" s="86" t="s">
        <v>15</v>
      </c>
      <c r="J2" s="34" t="s">
        <v>16</v>
      </c>
      <c r="K2" s="35"/>
      <c r="L2" s="87" t="s">
        <v>1</v>
      </c>
      <c r="M2" s="87" t="s">
        <v>17</v>
      </c>
      <c r="N2" s="87" t="s">
        <v>1</v>
      </c>
      <c r="O2" s="87" t="s">
        <v>17</v>
      </c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  <c r="IB2" s="35"/>
      <c r="IC2" s="35"/>
      <c r="ID2" s="35"/>
      <c r="IE2" s="35"/>
      <c r="IF2" s="35"/>
      <c r="IG2" s="35"/>
      <c r="IH2" s="35"/>
      <c r="II2" s="35"/>
      <c r="IJ2" s="35"/>
      <c r="IK2" s="35"/>
      <c r="IL2" s="35"/>
      <c r="IM2" s="35"/>
      <c r="IN2" s="35"/>
      <c r="IO2" s="35"/>
      <c r="IP2" s="35"/>
      <c r="IQ2" s="35"/>
      <c r="IR2" s="35"/>
      <c r="IS2" s="35"/>
      <c r="IT2" s="35"/>
      <c r="IU2" s="35"/>
    </row>
    <row r="3" spans="1:255" s="26" customFormat="1" x14ac:dyDescent="0.15">
      <c r="A3" s="35"/>
      <c r="B3" s="5"/>
      <c r="C3" s="65" t="s">
        <v>18</v>
      </c>
      <c r="D3" s="20">
        <v>11.13</v>
      </c>
      <c r="E3" s="20"/>
      <c r="F3" s="63"/>
      <c r="G3" s="63"/>
      <c r="H3" s="35"/>
      <c r="I3" s="86" t="s">
        <v>19</v>
      </c>
      <c r="J3" s="34" t="s">
        <v>20</v>
      </c>
      <c r="K3" s="35"/>
      <c r="L3" s="88" t="s">
        <v>21</v>
      </c>
      <c r="M3" s="88">
        <f>COUNTIF(E$12:E$200,"=Complete")</f>
        <v>106</v>
      </c>
      <c r="N3" s="86" t="s">
        <v>15</v>
      </c>
      <c r="O3" s="88">
        <f>COUNTIF(I$12:I$200,"=▲")</f>
        <v>0</v>
      </c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</row>
    <row r="4" spans="1:255" s="26" customFormat="1" x14ac:dyDescent="0.15">
      <c r="A4" s="35"/>
      <c r="B4" s="5"/>
      <c r="C4" s="65" t="s">
        <v>22</v>
      </c>
      <c r="D4" s="20" t="s">
        <v>237</v>
      </c>
      <c r="E4" s="20"/>
      <c r="F4" s="63"/>
      <c r="G4" s="63"/>
      <c r="H4" s="35"/>
      <c r="I4" s="86" t="s">
        <v>23</v>
      </c>
      <c r="J4" s="34" t="s">
        <v>24</v>
      </c>
      <c r="K4" s="35"/>
      <c r="L4" s="88" t="s">
        <v>25</v>
      </c>
      <c r="M4" s="88">
        <f>COUNTIF(E$12:E$200,"=Fail")</f>
        <v>16</v>
      </c>
      <c r="N4" s="86" t="s">
        <v>19</v>
      </c>
      <c r="O4" s="88">
        <f>COUNTIF(I$12:I$200,"=○")</f>
        <v>0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</row>
    <row r="5" spans="1:255" s="26" customFormat="1" x14ac:dyDescent="0.15">
      <c r="A5" s="35"/>
      <c r="B5" s="5"/>
      <c r="C5" s="65" t="s">
        <v>26</v>
      </c>
      <c r="D5" s="20" t="s">
        <v>238</v>
      </c>
      <c r="E5" s="20"/>
      <c r="F5" s="63"/>
      <c r="G5" s="63"/>
      <c r="H5" s="35"/>
      <c r="I5" s="86" t="s">
        <v>27</v>
      </c>
      <c r="J5" s="34" t="s">
        <v>28</v>
      </c>
      <c r="K5" s="35"/>
      <c r="L5" s="88" t="s">
        <v>29</v>
      </c>
      <c r="M5" s="88">
        <f>COUNTIF(E$12:E$200,"=Blocked")</f>
        <v>67</v>
      </c>
      <c r="N5" s="86" t="s">
        <v>23</v>
      </c>
      <c r="O5" s="88">
        <f>COUNTIF(I$12:I$200,"=●")</f>
        <v>0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</row>
    <row r="6" spans="1:255" s="26" customFormat="1" x14ac:dyDescent="0.15">
      <c r="A6" s="35"/>
      <c r="B6" s="64" t="s">
        <v>30</v>
      </c>
      <c r="C6" s="11" t="s">
        <v>31</v>
      </c>
      <c r="D6" s="6"/>
      <c r="E6" s="4"/>
      <c r="F6" s="63"/>
      <c r="G6" s="63"/>
      <c r="H6" s="35"/>
      <c r="I6" s="86" t="s">
        <v>32</v>
      </c>
      <c r="J6" s="34" t="s">
        <v>33</v>
      </c>
      <c r="K6" s="35"/>
      <c r="L6" s="88" t="s">
        <v>34</v>
      </c>
      <c r="M6" s="88">
        <f>COUNTIF(E$12:E$200,"=NA")</f>
        <v>0</v>
      </c>
      <c r="N6" s="86" t="s">
        <v>32</v>
      </c>
      <c r="O6" s="88">
        <f>COUNTIF(I$12:I$200,"=△")</f>
        <v>0</v>
      </c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</row>
    <row r="7" spans="1:255" s="26" customFormat="1" x14ac:dyDescent="0.15">
      <c r="A7" s="35"/>
      <c r="B7" s="64" t="s">
        <v>35</v>
      </c>
      <c r="C7" s="11" t="s">
        <v>235</v>
      </c>
      <c r="D7" s="6"/>
      <c r="E7" s="4"/>
      <c r="F7" s="63"/>
      <c r="G7" s="63"/>
      <c r="H7" s="35"/>
      <c r="I7" s="63"/>
      <c r="J7" s="89"/>
      <c r="K7" s="35"/>
      <c r="L7" s="34" t="s">
        <v>36</v>
      </c>
      <c r="M7" s="90">
        <f>M3/(M3+M4+M5)</f>
        <v>0.56084656084656082</v>
      </c>
      <c r="N7" s="34" t="s">
        <v>36</v>
      </c>
      <c r="O7" s="90" t="e">
        <f>(O4+O5)/(O3+O4+O5+O6)</f>
        <v>#DIV/0!</v>
      </c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</row>
    <row r="8" spans="1:255" s="26" customFormat="1" x14ac:dyDescent="0.15">
      <c r="A8" s="35"/>
      <c r="B8" s="64" t="s">
        <v>37</v>
      </c>
      <c r="C8" s="11" t="s">
        <v>38</v>
      </c>
      <c r="D8" s="6"/>
      <c r="E8" s="4"/>
      <c r="F8" s="63"/>
      <c r="G8" s="63"/>
      <c r="H8" s="35"/>
      <c r="I8" s="63"/>
      <c r="J8" s="35"/>
      <c r="K8" s="35"/>
      <c r="N8" s="34" t="s">
        <v>39</v>
      </c>
      <c r="O8" s="90" t="e">
        <f>(O6)/(O4+O5+O6+O7)</f>
        <v>#DIV/0!</v>
      </c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</row>
    <row r="10" spans="1:255" s="26" customFormat="1" x14ac:dyDescent="0.15">
      <c r="A10" s="35"/>
      <c r="B10" s="35"/>
      <c r="C10" s="35"/>
      <c r="D10" s="35"/>
      <c r="E10" s="35"/>
      <c r="F10" s="63"/>
      <c r="G10" s="63"/>
      <c r="H10" s="35"/>
      <c r="I10" s="63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</row>
    <row r="11" spans="1:255" s="26" customFormat="1" x14ac:dyDescent="0.25">
      <c r="A11" s="35"/>
      <c r="B11" s="38" t="s">
        <v>40</v>
      </c>
      <c r="C11" s="66" t="s">
        <v>41</v>
      </c>
      <c r="D11" s="66" t="s">
        <v>42</v>
      </c>
      <c r="E11" s="38" t="s">
        <v>1</v>
      </c>
      <c r="F11" s="37" t="s">
        <v>43</v>
      </c>
      <c r="G11" s="37" t="s">
        <v>44</v>
      </c>
      <c r="H11" s="38" t="s">
        <v>2</v>
      </c>
      <c r="I11" s="59" t="s">
        <v>45</v>
      </c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</row>
    <row r="12" spans="1:255" x14ac:dyDescent="0.25">
      <c r="B12" s="67" t="s">
        <v>46</v>
      </c>
      <c r="C12" s="109" t="s">
        <v>47</v>
      </c>
      <c r="D12" s="69">
        <v>44546</v>
      </c>
      <c r="E12" s="69" t="s">
        <v>21</v>
      </c>
      <c r="F12" s="71"/>
      <c r="G12" s="72"/>
      <c r="H12" s="73"/>
      <c r="I12" s="86"/>
    </row>
    <row r="13" spans="1:255" x14ac:dyDescent="0.25">
      <c r="B13" s="67" t="s">
        <v>46</v>
      </c>
      <c r="C13" s="109" t="s">
        <v>48</v>
      </c>
      <c r="D13" s="69">
        <v>44546</v>
      </c>
      <c r="E13" s="69" t="s">
        <v>21</v>
      </c>
      <c r="F13" s="74"/>
      <c r="G13" s="72"/>
      <c r="H13" s="75"/>
      <c r="I13" s="86"/>
    </row>
    <row r="14" spans="1:255" x14ac:dyDescent="0.25">
      <c r="B14" s="67" t="s">
        <v>46</v>
      </c>
      <c r="C14" s="109" t="s">
        <v>49</v>
      </c>
      <c r="D14" s="69">
        <v>44546</v>
      </c>
      <c r="E14" s="69" t="s">
        <v>21</v>
      </c>
      <c r="F14" s="71"/>
      <c r="G14" s="72"/>
      <c r="H14" s="73"/>
      <c r="I14" s="86"/>
    </row>
    <row r="15" spans="1:255" x14ac:dyDescent="0.25">
      <c r="B15" s="67" t="s">
        <v>46</v>
      </c>
      <c r="C15" s="109" t="s">
        <v>50</v>
      </c>
      <c r="D15" s="69">
        <v>44546</v>
      </c>
      <c r="E15" s="69" t="s">
        <v>21</v>
      </c>
      <c r="F15" s="71"/>
      <c r="G15" s="72"/>
      <c r="H15" s="73"/>
      <c r="I15" s="86"/>
    </row>
    <row r="16" spans="1:255" x14ac:dyDescent="0.25">
      <c r="B16" s="67" t="s">
        <v>46</v>
      </c>
      <c r="C16" s="109" t="s">
        <v>51</v>
      </c>
      <c r="D16" s="69">
        <v>44546</v>
      </c>
      <c r="E16" s="69" t="s">
        <v>21</v>
      </c>
      <c r="F16" s="71"/>
      <c r="G16" s="72"/>
      <c r="H16" s="73"/>
      <c r="I16" s="86"/>
    </row>
    <row r="17" spans="2:9" x14ac:dyDescent="0.25">
      <c r="B17" s="67" t="s">
        <v>46</v>
      </c>
      <c r="C17" s="109" t="s">
        <v>52</v>
      </c>
      <c r="D17" s="69">
        <v>44546</v>
      </c>
      <c r="E17" s="69" t="s">
        <v>21</v>
      </c>
      <c r="F17" s="76"/>
      <c r="G17" s="72"/>
      <c r="H17" s="75"/>
      <c r="I17" s="86"/>
    </row>
    <row r="18" spans="2:9" x14ac:dyDescent="0.25">
      <c r="B18" s="67" t="s">
        <v>46</v>
      </c>
      <c r="C18" s="109" t="s">
        <v>53</v>
      </c>
      <c r="D18" s="69">
        <v>44546</v>
      </c>
      <c r="E18" s="69" t="s">
        <v>21</v>
      </c>
      <c r="F18" s="71"/>
      <c r="G18" s="72"/>
      <c r="H18" s="73"/>
      <c r="I18" s="86"/>
    </row>
    <row r="19" spans="2:9" x14ac:dyDescent="0.25">
      <c r="B19" s="67" t="s">
        <v>46</v>
      </c>
      <c r="C19" s="109" t="s">
        <v>54</v>
      </c>
      <c r="D19" s="69">
        <v>44546</v>
      </c>
      <c r="E19" s="69" t="s">
        <v>21</v>
      </c>
      <c r="F19" s="71"/>
      <c r="G19" s="72"/>
      <c r="H19" s="73"/>
      <c r="I19" s="86"/>
    </row>
    <row r="20" spans="2:9" x14ac:dyDescent="0.25">
      <c r="B20" s="67" t="s">
        <v>46</v>
      </c>
      <c r="C20" s="109" t="s">
        <v>55</v>
      </c>
      <c r="D20" s="69">
        <v>44546</v>
      </c>
      <c r="E20" s="69" t="s">
        <v>21</v>
      </c>
      <c r="F20" s="71"/>
      <c r="G20" s="72"/>
      <c r="H20" s="73"/>
      <c r="I20" s="86"/>
    </row>
    <row r="21" spans="2:9" x14ac:dyDescent="0.25">
      <c r="B21" s="67" t="s">
        <v>46</v>
      </c>
      <c r="C21" s="109" t="s">
        <v>56</v>
      </c>
      <c r="D21" s="69">
        <v>44546</v>
      </c>
      <c r="E21" s="69" t="s">
        <v>21</v>
      </c>
      <c r="F21" s="71"/>
      <c r="G21" s="72"/>
      <c r="H21" s="73"/>
      <c r="I21" s="86"/>
    </row>
    <row r="22" spans="2:9" x14ac:dyDescent="0.25">
      <c r="B22" s="67" t="s">
        <v>46</v>
      </c>
      <c r="C22" s="109" t="s">
        <v>57</v>
      </c>
      <c r="D22" s="69">
        <v>44546</v>
      </c>
      <c r="E22" s="69" t="s">
        <v>21</v>
      </c>
      <c r="F22" s="71"/>
      <c r="G22" s="72"/>
      <c r="H22" s="73"/>
      <c r="I22" s="86"/>
    </row>
    <row r="23" spans="2:9" x14ac:dyDescent="0.25">
      <c r="B23" s="67" t="s">
        <v>46</v>
      </c>
      <c r="C23" s="109" t="s">
        <v>58</v>
      </c>
      <c r="D23" s="69">
        <v>44546</v>
      </c>
      <c r="E23" s="69" t="s">
        <v>21</v>
      </c>
      <c r="F23" s="71"/>
      <c r="G23" s="72"/>
      <c r="H23" s="73"/>
      <c r="I23" s="86"/>
    </row>
    <row r="24" spans="2:9" x14ac:dyDescent="0.25">
      <c r="B24" s="67" t="s">
        <v>46</v>
      </c>
      <c r="C24" s="109" t="s">
        <v>59</v>
      </c>
      <c r="D24" s="69">
        <v>44546</v>
      </c>
      <c r="E24" s="69" t="s">
        <v>21</v>
      </c>
      <c r="F24" s="71"/>
      <c r="G24" s="72"/>
      <c r="H24" s="73"/>
      <c r="I24" s="86"/>
    </row>
    <row r="25" spans="2:9" x14ac:dyDescent="0.25">
      <c r="B25" s="67" t="s">
        <v>46</v>
      </c>
      <c r="C25" s="109" t="s">
        <v>60</v>
      </c>
      <c r="D25" s="69">
        <v>44546</v>
      </c>
      <c r="E25" s="69" t="s">
        <v>21</v>
      </c>
      <c r="F25" s="71"/>
      <c r="G25" s="72"/>
      <c r="H25" s="73"/>
      <c r="I25" s="86"/>
    </row>
    <row r="26" spans="2:9" x14ac:dyDescent="0.25">
      <c r="B26" s="67" t="s">
        <v>46</v>
      </c>
      <c r="C26" s="109" t="s">
        <v>61</v>
      </c>
      <c r="D26" s="69">
        <v>44546</v>
      </c>
      <c r="E26" s="69" t="s">
        <v>21</v>
      </c>
      <c r="F26" s="76"/>
      <c r="G26" s="72"/>
      <c r="H26" s="75"/>
      <c r="I26" s="86"/>
    </row>
    <row r="27" spans="2:9" x14ac:dyDescent="0.25">
      <c r="B27" s="67" t="s">
        <v>46</v>
      </c>
      <c r="C27" s="109" t="s">
        <v>53</v>
      </c>
      <c r="D27" s="69">
        <v>44546</v>
      </c>
      <c r="E27" s="69" t="s">
        <v>21</v>
      </c>
      <c r="F27" s="71"/>
      <c r="G27" s="72"/>
      <c r="H27" s="73"/>
      <c r="I27" s="86"/>
    </row>
    <row r="28" spans="2:9" x14ac:dyDescent="0.25">
      <c r="B28" s="67" t="s">
        <v>46</v>
      </c>
      <c r="C28" s="109" t="s">
        <v>54</v>
      </c>
      <c r="D28" s="69">
        <v>44546</v>
      </c>
      <c r="E28" s="69" t="s">
        <v>21</v>
      </c>
      <c r="F28" s="71"/>
      <c r="G28" s="72"/>
      <c r="H28" s="73"/>
      <c r="I28" s="86"/>
    </row>
    <row r="29" spans="2:9" x14ac:dyDescent="0.25">
      <c r="B29" s="67" t="s">
        <v>46</v>
      </c>
      <c r="C29" s="109" t="s">
        <v>55</v>
      </c>
      <c r="D29" s="69">
        <v>44546</v>
      </c>
      <c r="E29" s="69" t="s">
        <v>21</v>
      </c>
      <c r="F29" s="71"/>
      <c r="G29" s="72"/>
      <c r="H29" s="73"/>
      <c r="I29" s="86"/>
    </row>
    <row r="30" spans="2:9" x14ac:dyDescent="0.25">
      <c r="B30" s="67" t="s">
        <v>46</v>
      </c>
      <c r="C30" s="109" t="s">
        <v>56</v>
      </c>
      <c r="D30" s="69">
        <v>44546</v>
      </c>
      <c r="E30" s="69" t="s">
        <v>21</v>
      </c>
      <c r="F30" s="71"/>
      <c r="G30" s="72"/>
      <c r="H30" s="73"/>
      <c r="I30" s="86"/>
    </row>
    <row r="31" spans="2:9" x14ac:dyDescent="0.25">
      <c r="B31" s="67" t="s">
        <v>46</v>
      </c>
      <c r="C31" s="109" t="s">
        <v>57</v>
      </c>
      <c r="D31" s="69">
        <v>44546</v>
      </c>
      <c r="E31" s="69" t="s">
        <v>21</v>
      </c>
      <c r="F31" s="71"/>
      <c r="G31" s="72"/>
      <c r="H31" s="73"/>
      <c r="I31" s="86"/>
    </row>
    <row r="32" spans="2:9" x14ac:dyDescent="0.25">
      <c r="B32" s="67" t="s">
        <v>46</v>
      </c>
      <c r="C32" s="109" t="s">
        <v>58</v>
      </c>
      <c r="D32" s="69">
        <v>44546</v>
      </c>
      <c r="E32" s="69" t="s">
        <v>21</v>
      </c>
      <c r="F32" s="71"/>
      <c r="G32" s="72"/>
      <c r="H32" s="73"/>
      <c r="I32" s="86"/>
    </row>
    <row r="33" spans="1:9" x14ac:dyDescent="0.25">
      <c r="B33" s="67" t="s">
        <v>46</v>
      </c>
      <c r="C33" s="109" t="s">
        <v>59</v>
      </c>
      <c r="D33" s="69">
        <v>44546</v>
      </c>
      <c r="E33" s="69" t="s">
        <v>21</v>
      </c>
      <c r="F33" s="71"/>
      <c r="G33" s="72"/>
      <c r="H33" s="73"/>
      <c r="I33" s="86"/>
    </row>
    <row r="34" spans="1:9" x14ac:dyDescent="0.25">
      <c r="B34" s="67" t="s">
        <v>46</v>
      </c>
      <c r="C34" s="109" t="s">
        <v>62</v>
      </c>
      <c r="D34" s="69">
        <v>44546</v>
      </c>
      <c r="E34" s="69" t="s">
        <v>21</v>
      </c>
      <c r="F34" s="71"/>
      <c r="G34" s="72"/>
      <c r="H34" s="73"/>
      <c r="I34" s="86"/>
    </row>
    <row r="35" spans="1:9" x14ac:dyDescent="0.25">
      <c r="B35" s="67" t="s">
        <v>46</v>
      </c>
      <c r="C35" s="109" t="s">
        <v>63</v>
      </c>
      <c r="D35" s="69">
        <v>44546</v>
      </c>
      <c r="E35" s="69" t="s">
        <v>21</v>
      </c>
      <c r="F35" s="71"/>
      <c r="G35" s="72"/>
      <c r="H35" s="73"/>
      <c r="I35" s="86"/>
    </row>
    <row r="36" spans="1:9" x14ac:dyDescent="0.25">
      <c r="B36" s="67" t="s">
        <v>46</v>
      </c>
      <c r="C36" s="109" t="s">
        <v>64</v>
      </c>
      <c r="D36" s="69">
        <v>44546</v>
      </c>
      <c r="E36" s="69" t="s">
        <v>21</v>
      </c>
      <c r="F36" s="71"/>
      <c r="G36" s="72"/>
      <c r="H36" s="73"/>
      <c r="I36" s="86"/>
    </row>
    <row r="37" spans="1:9" x14ac:dyDescent="0.25">
      <c r="B37" s="67" t="s">
        <v>46</v>
      </c>
      <c r="C37" s="109" t="s">
        <v>65</v>
      </c>
      <c r="D37" s="69">
        <v>44546</v>
      </c>
      <c r="E37" s="69" t="s">
        <v>21</v>
      </c>
      <c r="F37" s="71"/>
      <c r="G37" s="72"/>
      <c r="H37" s="73"/>
      <c r="I37" s="86"/>
    </row>
    <row r="38" spans="1:9" x14ac:dyDescent="0.25">
      <c r="B38" s="67" t="s">
        <v>46</v>
      </c>
      <c r="C38" s="109" t="s">
        <v>66</v>
      </c>
      <c r="D38" s="69">
        <v>44546</v>
      </c>
      <c r="E38" s="69" t="s">
        <v>21</v>
      </c>
      <c r="F38" s="71"/>
      <c r="G38" s="72"/>
      <c r="H38" s="73"/>
      <c r="I38" s="86"/>
    </row>
    <row r="39" spans="1:9" x14ac:dyDescent="0.25">
      <c r="B39" s="67" t="s">
        <v>46</v>
      </c>
      <c r="C39" s="109" t="s">
        <v>67</v>
      </c>
      <c r="D39" s="69">
        <v>44546</v>
      </c>
      <c r="E39" s="69" t="s">
        <v>21</v>
      </c>
      <c r="F39" s="71"/>
      <c r="G39" s="72"/>
      <c r="H39" s="73"/>
      <c r="I39" s="86"/>
    </row>
    <row r="40" spans="1:9" ht="17.25" x14ac:dyDescent="0.25">
      <c r="A40" s="1"/>
      <c r="B40" s="67" t="s">
        <v>46</v>
      </c>
      <c r="C40" s="109" t="s">
        <v>68</v>
      </c>
      <c r="D40" s="69">
        <v>44546</v>
      </c>
      <c r="E40" s="69" t="s">
        <v>21</v>
      </c>
      <c r="F40" s="71"/>
      <c r="G40" s="72"/>
      <c r="H40" s="73"/>
      <c r="I40" s="86"/>
    </row>
    <row r="41" spans="1:9" x14ac:dyDescent="0.25">
      <c r="B41" s="67" t="s">
        <v>46</v>
      </c>
      <c r="C41" s="109" t="s">
        <v>69</v>
      </c>
      <c r="D41" s="69">
        <v>44546</v>
      </c>
      <c r="E41" s="69" t="s">
        <v>21</v>
      </c>
      <c r="F41" s="71"/>
      <c r="G41" s="72"/>
      <c r="H41" s="73"/>
      <c r="I41" s="86"/>
    </row>
    <row r="42" spans="1:9" x14ac:dyDescent="0.25">
      <c r="B42" s="67" t="s">
        <v>46</v>
      </c>
      <c r="C42" s="109" t="s">
        <v>70</v>
      </c>
      <c r="D42" s="69">
        <v>44546</v>
      </c>
      <c r="E42" s="69" t="s">
        <v>21</v>
      </c>
      <c r="F42" s="71"/>
      <c r="G42" s="72"/>
      <c r="H42" s="73"/>
      <c r="I42" s="86"/>
    </row>
    <row r="43" spans="1:9" x14ac:dyDescent="0.25">
      <c r="B43" s="67" t="s">
        <v>46</v>
      </c>
      <c r="C43" s="109" t="s">
        <v>71</v>
      </c>
      <c r="D43" s="69">
        <v>44546</v>
      </c>
      <c r="E43" s="69" t="s">
        <v>21</v>
      </c>
      <c r="F43" s="71"/>
      <c r="G43" s="72"/>
      <c r="H43" s="73"/>
      <c r="I43" s="86"/>
    </row>
    <row r="44" spans="1:9" x14ac:dyDescent="0.25">
      <c r="B44" s="67" t="s">
        <v>46</v>
      </c>
      <c r="C44" s="109" t="s">
        <v>72</v>
      </c>
      <c r="D44" s="69">
        <v>44546</v>
      </c>
      <c r="E44" s="69" t="s">
        <v>21</v>
      </c>
      <c r="F44" s="71"/>
      <c r="G44" s="72"/>
      <c r="H44" s="73"/>
      <c r="I44" s="86"/>
    </row>
    <row r="45" spans="1:9" x14ac:dyDescent="0.25">
      <c r="B45" s="67" t="s">
        <v>46</v>
      </c>
      <c r="C45" s="109" t="s">
        <v>73</v>
      </c>
      <c r="D45" s="69">
        <v>44546</v>
      </c>
      <c r="E45" s="69" t="s">
        <v>21</v>
      </c>
      <c r="F45" s="71"/>
      <c r="G45" s="72"/>
      <c r="H45" s="73"/>
      <c r="I45" s="86"/>
    </row>
    <row r="46" spans="1:9" x14ac:dyDescent="0.25">
      <c r="B46" s="67" t="s">
        <v>46</v>
      </c>
      <c r="C46" s="109" t="s">
        <v>74</v>
      </c>
      <c r="D46" s="69">
        <v>44546</v>
      </c>
      <c r="E46" s="69" t="s">
        <v>21</v>
      </c>
      <c r="F46" s="71"/>
      <c r="G46" s="72"/>
      <c r="H46" s="73"/>
      <c r="I46" s="86"/>
    </row>
    <row r="47" spans="1:9" x14ac:dyDescent="0.25">
      <c r="B47" s="67" t="s">
        <v>46</v>
      </c>
      <c r="C47" s="109" t="s">
        <v>75</v>
      </c>
      <c r="D47" s="69">
        <v>44546</v>
      </c>
      <c r="E47" s="69" t="s">
        <v>21</v>
      </c>
      <c r="F47" s="71"/>
      <c r="G47" s="72"/>
      <c r="H47" s="73"/>
      <c r="I47" s="86"/>
    </row>
    <row r="48" spans="1:9" x14ac:dyDescent="0.25">
      <c r="B48" s="67" t="s">
        <v>46</v>
      </c>
      <c r="C48" s="109" t="s">
        <v>76</v>
      </c>
      <c r="D48" s="69">
        <v>44546</v>
      </c>
      <c r="E48" s="69" t="s">
        <v>246</v>
      </c>
      <c r="F48" s="71"/>
      <c r="G48" s="72"/>
      <c r="H48" s="73"/>
      <c r="I48" s="86"/>
    </row>
    <row r="49" spans="1:10" x14ac:dyDescent="0.25">
      <c r="B49" s="67" t="s">
        <v>46</v>
      </c>
      <c r="C49" s="109" t="s">
        <v>77</v>
      </c>
      <c r="D49" s="69">
        <v>44546</v>
      </c>
      <c r="E49" s="69" t="s">
        <v>21</v>
      </c>
      <c r="F49" s="71"/>
      <c r="G49" s="72"/>
      <c r="H49" s="73"/>
      <c r="I49" s="86"/>
    </row>
    <row r="50" spans="1:10" x14ac:dyDescent="0.25">
      <c r="B50" s="67" t="s">
        <v>46</v>
      </c>
      <c r="C50" s="109" t="s">
        <v>78</v>
      </c>
      <c r="D50" s="69">
        <v>44546</v>
      </c>
      <c r="E50" s="69" t="s">
        <v>21</v>
      </c>
      <c r="F50" s="71"/>
      <c r="G50" s="72"/>
      <c r="H50" s="73"/>
      <c r="I50" s="86"/>
    </row>
    <row r="51" spans="1:10" ht="17.25" x14ac:dyDescent="0.25">
      <c r="A51" s="1"/>
      <c r="B51" s="67" t="s">
        <v>46</v>
      </c>
      <c r="C51" s="109" t="s">
        <v>79</v>
      </c>
      <c r="D51" s="69">
        <v>44546</v>
      </c>
      <c r="E51" s="69" t="s">
        <v>21</v>
      </c>
      <c r="F51" s="71"/>
      <c r="G51" s="72"/>
      <c r="H51" s="73"/>
      <c r="I51" s="86"/>
    </row>
    <row r="52" spans="1:10" x14ac:dyDescent="0.25">
      <c r="B52" s="67" t="s">
        <v>46</v>
      </c>
      <c r="C52" s="109" t="s">
        <v>80</v>
      </c>
      <c r="D52" s="69">
        <v>44546</v>
      </c>
      <c r="E52" s="69" t="s">
        <v>21</v>
      </c>
      <c r="F52" s="71"/>
      <c r="G52" s="72"/>
      <c r="H52" s="73"/>
      <c r="I52" s="86"/>
    </row>
    <row r="53" spans="1:10" x14ac:dyDescent="0.25">
      <c r="B53" s="67" t="s">
        <v>46</v>
      </c>
      <c r="C53" s="109" t="s">
        <v>81</v>
      </c>
      <c r="D53" s="69">
        <v>44546</v>
      </c>
      <c r="E53" s="69" t="s">
        <v>21</v>
      </c>
      <c r="F53" s="71"/>
      <c r="G53" s="72"/>
      <c r="H53" s="73"/>
      <c r="I53" s="86"/>
    </row>
    <row r="54" spans="1:10" x14ac:dyDescent="0.25">
      <c r="B54" s="67" t="s">
        <v>82</v>
      </c>
      <c r="C54" s="109" t="s">
        <v>83</v>
      </c>
      <c r="D54" s="69">
        <v>44546</v>
      </c>
      <c r="E54" s="69" t="s">
        <v>25</v>
      </c>
      <c r="F54" s="79"/>
      <c r="G54" s="80"/>
      <c r="H54" s="75"/>
      <c r="I54" s="86"/>
    </row>
    <row r="55" spans="1:10" x14ac:dyDescent="0.25">
      <c r="B55" s="67" t="s">
        <v>82</v>
      </c>
      <c r="C55" s="109" t="s">
        <v>84</v>
      </c>
      <c r="D55" s="69">
        <v>44546</v>
      </c>
      <c r="E55" s="69" t="s">
        <v>246</v>
      </c>
      <c r="F55" s="74"/>
      <c r="G55" s="72"/>
      <c r="H55" s="75"/>
      <c r="I55" s="86"/>
    </row>
    <row r="56" spans="1:10" x14ac:dyDescent="0.25">
      <c r="B56" s="81" t="s">
        <v>82</v>
      </c>
      <c r="C56" s="109" t="s">
        <v>85</v>
      </c>
      <c r="D56" s="69">
        <v>44546</v>
      </c>
      <c r="E56" s="69" t="s">
        <v>29</v>
      </c>
      <c r="F56" s="82"/>
      <c r="G56" s="83"/>
      <c r="H56" s="46"/>
      <c r="I56" s="91"/>
    </row>
    <row r="57" spans="1:10" ht="54" customHeight="1" x14ac:dyDescent="0.25">
      <c r="B57" s="67" t="s">
        <v>82</v>
      </c>
      <c r="C57" s="109" t="s">
        <v>86</v>
      </c>
      <c r="D57" s="69">
        <v>44546</v>
      </c>
      <c r="E57" s="69" t="s">
        <v>29</v>
      </c>
      <c r="F57" s="84"/>
      <c r="G57" s="78"/>
      <c r="H57" s="75"/>
      <c r="I57" s="86"/>
      <c r="J57" s="24"/>
    </row>
    <row r="58" spans="1:10" x14ac:dyDescent="0.25">
      <c r="B58" s="67" t="s">
        <v>82</v>
      </c>
      <c r="C58" s="109" t="s">
        <v>87</v>
      </c>
      <c r="D58" s="69">
        <v>44546</v>
      </c>
      <c r="E58" s="69" t="s">
        <v>29</v>
      </c>
      <c r="F58" s="84"/>
      <c r="G58" s="78"/>
      <c r="H58" s="75"/>
      <c r="I58" s="86"/>
    </row>
    <row r="59" spans="1:10" x14ac:dyDescent="0.25">
      <c r="B59" s="67" t="s">
        <v>82</v>
      </c>
      <c r="C59" s="109" t="s">
        <v>88</v>
      </c>
      <c r="D59" s="69">
        <v>44546</v>
      </c>
      <c r="E59" s="69" t="s">
        <v>25</v>
      </c>
      <c r="F59" s="74"/>
      <c r="G59" s="72"/>
      <c r="H59" s="75"/>
      <c r="I59" s="86"/>
    </row>
    <row r="60" spans="1:10" x14ac:dyDescent="0.25">
      <c r="B60" s="67" t="s">
        <v>82</v>
      </c>
      <c r="C60" s="109" t="s">
        <v>89</v>
      </c>
      <c r="D60" s="69">
        <v>44546</v>
      </c>
      <c r="E60" s="69" t="s">
        <v>29</v>
      </c>
      <c r="F60" s="85"/>
      <c r="G60" s="80"/>
      <c r="H60" s="75"/>
      <c r="I60" s="86"/>
    </row>
    <row r="61" spans="1:10" x14ac:dyDescent="0.25">
      <c r="B61" s="67" t="s">
        <v>82</v>
      </c>
      <c r="C61" s="109" t="s">
        <v>90</v>
      </c>
      <c r="D61" s="69">
        <v>44546</v>
      </c>
      <c r="E61" s="69" t="s">
        <v>25</v>
      </c>
      <c r="F61" s="76"/>
      <c r="G61" s="78"/>
      <c r="H61" s="75"/>
      <c r="I61" s="86"/>
    </row>
    <row r="62" spans="1:10" x14ac:dyDescent="0.25">
      <c r="B62" s="67" t="s">
        <v>91</v>
      </c>
      <c r="C62" s="109" t="s">
        <v>92</v>
      </c>
      <c r="D62" s="69">
        <v>44546</v>
      </c>
      <c r="E62" s="69" t="s">
        <v>29</v>
      </c>
      <c r="F62" s="74"/>
      <c r="G62" s="78"/>
      <c r="H62" s="75"/>
      <c r="I62" s="86"/>
    </row>
    <row r="63" spans="1:10" x14ac:dyDescent="0.25">
      <c r="B63" s="67" t="s">
        <v>91</v>
      </c>
      <c r="C63" s="109" t="s">
        <v>93</v>
      </c>
      <c r="D63" s="69">
        <v>44546</v>
      </c>
      <c r="E63" s="69" t="s">
        <v>29</v>
      </c>
      <c r="F63" s="77"/>
      <c r="G63" s="78"/>
      <c r="H63" s="75"/>
      <c r="I63" s="86"/>
    </row>
    <row r="64" spans="1:10" x14ac:dyDescent="0.25">
      <c r="B64" s="67" t="s">
        <v>91</v>
      </c>
      <c r="C64" s="109" t="s">
        <v>94</v>
      </c>
      <c r="D64" s="69">
        <v>44546</v>
      </c>
      <c r="E64" s="69" t="s">
        <v>21</v>
      </c>
      <c r="F64" s="92"/>
      <c r="G64" s="78"/>
      <c r="H64" s="75"/>
      <c r="I64" s="86"/>
    </row>
    <row r="65" spans="2:10" x14ac:dyDescent="0.25">
      <c r="B65" s="67" t="s">
        <v>91</v>
      </c>
      <c r="C65" s="109" t="s">
        <v>95</v>
      </c>
      <c r="D65" s="69">
        <v>44546</v>
      </c>
      <c r="E65" s="69" t="s">
        <v>21</v>
      </c>
      <c r="F65" s="71"/>
      <c r="G65" s="72"/>
      <c r="H65" s="75"/>
      <c r="I65" s="86"/>
    </row>
    <row r="66" spans="2:10" x14ac:dyDescent="0.25">
      <c r="B66" s="67" t="s">
        <v>91</v>
      </c>
      <c r="C66" s="109" t="s">
        <v>96</v>
      </c>
      <c r="D66" s="69">
        <v>44546</v>
      </c>
      <c r="E66" s="69" t="s">
        <v>21</v>
      </c>
      <c r="F66" s="71"/>
      <c r="G66" s="72"/>
      <c r="H66" s="75"/>
      <c r="I66" s="86"/>
    </row>
    <row r="67" spans="2:10" x14ac:dyDescent="0.25">
      <c r="B67" s="67" t="s">
        <v>91</v>
      </c>
      <c r="C67" s="109" t="s">
        <v>97</v>
      </c>
      <c r="D67" s="69">
        <v>44546</v>
      </c>
      <c r="E67" s="69" t="s">
        <v>21</v>
      </c>
      <c r="F67" s="76"/>
      <c r="G67" s="78"/>
      <c r="H67" s="75"/>
      <c r="I67" s="86"/>
    </row>
    <row r="68" spans="2:10" x14ac:dyDescent="0.25">
      <c r="B68" s="67" t="s">
        <v>91</v>
      </c>
      <c r="C68" s="109" t="s">
        <v>98</v>
      </c>
      <c r="D68" s="69">
        <v>44546</v>
      </c>
      <c r="E68" s="69" t="s">
        <v>21</v>
      </c>
      <c r="F68" s="71"/>
      <c r="G68" s="72"/>
      <c r="H68" s="75"/>
      <c r="I68" s="86"/>
    </row>
    <row r="69" spans="2:10" x14ac:dyDescent="0.25">
      <c r="B69" s="67" t="s">
        <v>91</v>
      </c>
      <c r="C69" s="109" t="s">
        <v>99</v>
      </c>
      <c r="D69" s="69">
        <v>44546</v>
      </c>
      <c r="E69" s="69" t="s">
        <v>29</v>
      </c>
      <c r="F69" s="71"/>
      <c r="G69" s="72"/>
      <c r="H69" s="75"/>
      <c r="I69" s="86"/>
    </row>
    <row r="70" spans="2:10" x14ac:dyDescent="0.25">
      <c r="B70" s="67" t="s">
        <v>91</v>
      </c>
      <c r="C70" s="109" t="s">
        <v>100</v>
      </c>
      <c r="D70" s="69">
        <v>44546</v>
      </c>
      <c r="E70" s="69" t="s">
        <v>29</v>
      </c>
      <c r="F70" s="92"/>
      <c r="G70" s="78"/>
      <c r="H70" s="75"/>
      <c r="I70" s="86"/>
    </row>
    <row r="71" spans="2:10" x14ac:dyDescent="0.25">
      <c r="B71" s="67" t="s">
        <v>91</v>
      </c>
      <c r="C71" s="109" t="s">
        <v>101</v>
      </c>
      <c r="D71" s="69">
        <v>44546</v>
      </c>
      <c r="E71" s="69" t="s">
        <v>29</v>
      </c>
      <c r="F71" s="92"/>
      <c r="G71" s="78"/>
      <c r="H71" s="75"/>
      <c r="I71" s="86"/>
    </row>
    <row r="72" spans="2:10" x14ac:dyDescent="0.25">
      <c r="B72" s="67" t="s">
        <v>91</v>
      </c>
      <c r="C72" s="109" t="s">
        <v>102</v>
      </c>
      <c r="D72" s="69">
        <v>44546</v>
      </c>
      <c r="E72" s="69" t="s">
        <v>29</v>
      </c>
      <c r="F72" s="92"/>
      <c r="G72" s="78"/>
      <c r="H72" s="75"/>
      <c r="I72" s="86"/>
    </row>
    <row r="73" spans="2:10" x14ac:dyDescent="0.25">
      <c r="B73" s="67" t="s">
        <v>91</v>
      </c>
      <c r="C73" s="109" t="s">
        <v>103</v>
      </c>
      <c r="D73" s="69">
        <v>44546</v>
      </c>
      <c r="E73" s="69" t="s">
        <v>29</v>
      </c>
      <c r="F73" s="92"/>
      <c r="G73" s="92"/>
      <c r="H73" s="73"/>
      <c r="I73" s="86"/>
      <c r="J73" s="24"/>
    </row>
    <row r="74" spans="2:10" x14ac:dyDescent="0.25">
      <c r="B74" s="67" t="s">
        <v>91</v>
      </c>
      <c r="C74" s="109" t="s">
        <v>104</v>
      </c>
      <c r="D74" s="69">
        <v>44546</v>
      </c>
      <c r="E74" s="69" t="s">
        <v>29</v>
      </c>
      <c r="F74" s="92"/>
      <c r="G74" s="78"/>
      <c r="H74" s="75"/>
      <c r="I74" s="86"/>
    </row>
    <row r="75" spans="2:10" x14ac:dyDescent="0.25">
      <c r="B75" s="67" t="s">
        <v>91</v>
      </c>
      <c r="C75" s="109" t="s">
        <v>105</v>
      </c>
      <c r="D75" s="69">
        <v>44546</v>
      </c>
      <c r="E75" s="69" t="s">
        <v>25</v>
      </c>
      <c r="F75" s="92"/>
      <c r="G75" s="78"/>
      <c r="H75" s="75"/>
      <c r="I75" s="86"/>
    </row>
    <row r="76" spans="2:10" x14ac:dyDescent="0.25">
      <c r="B76" s="67" t="s">
        <v>91</v>
      </c>
      <c r="C76" s="109" t="s">
        <v>106</v>
      </c>
      <c r="D76" s="69">
        <v>44546</v>
      </c>
      <c r="E76" s="69" t="s">
        <v>25</v>
      </c>
      <c r="F76" s="74"/>
      <c r="G76" s="72"/>
      <c r="H76" s="75"/>
      <c r="I76" s="86"/>
    </row>
    <row r="77" spans="2:10" x14ac:dyDescent="0.25">
      <c r="B77" s="67" t="s">
        <v>91</v>
      </c>
      <c r="C77" s="109" t="s">
        <v>107</v>
      </c>
      <c r="D77" s="69">
        <v>44546</v>
      </c>
      <c r="E77" s="69" t="s">
        <v>21</v>
      </c>
      <c r="F77" s="76"/>
      <c r="G77" s="78"/>
      <c r="H77" s="75"/>
      <c r="I77" s="86"/>
    </row>
    <row r="78" spans="2:10" x14ac:dyDescent="0.25">
      <c r="B78" s="67" t="s">
        <v>91</v>
      </c>
      <c r="C78" s="109" t="s">
        <v>108</v>
      </c>
      <c r="D78" s="69">
        <v>44546</v>
      </c>
      <c r="E78" s="69" t="s">
        <v>21</v>
      </c>
      <c r="F78" s="74"/>
      <c r="G78" s="72"/>
      <c r="H78" s="75"/>
      <c r="I78" s="86"/>
    </row>
    <row r="79" spans="2:10" x14ac:dyDescent="0.25">
      <c r="B79" s="67" t="s">
        <v>91</v>
      </c>
      <c r="C79" s="109" t="s">
        <v>109</v>
      </c>
      <c r="D79" s="69">
        <v>44546</v>
      </c>
      <c r="E79" s="69" t="s">
        <v>25</v>
      </c>
      <c r="F79" s="76"/>
      <c r="G79" s="72"/>
      <c r="H79" s="75"/>
      <c r="I79" s="86"/>
    </row>
    <row r="80" spans="2:10" x14ac:dyDescent="0.15">
      <c r="B80" s="67" t="s">
        <v>91</v>
      </c>
      <c r="C80" s="70" t="s">
        <v>110</v>
      </c>
      <c r="D80" s="69">
        <v>44546</v>
      </c>
      <c r="E80" s="69" t="s">
        <v>25</v>
      </c>
      <c r="F80" s="93"/>
      <c r="G80" s="94"/>
      <c r="H80" s="75"/>
      <c r="I80" s="86"/>
    </row>
    <row r="81" spans="2:9" x14ac:dyDescent="0.15">
      <c r="B81" s="67" t="s">
        <v>91</v>
      </c>
      <c r="C81" s="70" t="s">
        <v>111</v>
      </c>
      <c r="D81" s="69">
        <v>44546</v>
      </c>
      <c r="E81" s="69" t="s">
        <v>29</v>
      </c>
      <c r="F81" s="93"/>
      <c r="G81" s="94"/>
      <c r="H81" s="75"/>
      <c r="I81" s="86"/>
    </row>
    <row r="82" spans="2:9" x14ac:dyDescent="0.15">
      <c r="B82" s="67" t="s">
        <v>91</v>
      </c>
      <c r="C82" s="70" t="s">
        <v>112</v>
      </c>
      <c r="D82" s="69">
        <v>44546</v>
      </c>
      <c r="E82" s="69" t="s">
        <v>29</v>
      </c>
      <c r="F82" s="93"/>
      <c r="G82" s="94"/>
      <c r="H82" s="75"/>
      <c r="I82" s="86"/>
    </row>
    <row r="83" spans="2:9" x14ac:dyDescent="0.25">
      <c r="B83" s="67" t="s">
        <v>91</v>
      </c>
      <c r="C83" s="70" t="s">
        <v>113</v>
      </c>
      <c r="D83" s="69">
        <v>44546</v>
      </c>
      <c r="E83" s="69" t="s">
        <v>21</v>
      </c>
      <c r="F83" s="92"/>
      <c r="G83" s="78"/>
      <c r="H83" s="75"/>
      <c r="I83" s="86"/>
    </row>
    <row r="84" spans="2:9" x14ac:dyDescent="0.25">
      <c r="B84" s="67" t="s">
        <v>91</v>
      </c>
      <c r="C84" s="70" t="s">
        <v>114</v>
      </c>
      <c r="D84" s="69">
        <v>44546</v>
      </c>
      <c r="E84" s="69" t="s">
        <v>21</v>
      </c>
      <c r="F84" s="92"/>
      <c r="G84" s="78"/>
      <c r="H84" s="75"/>
      <c r="I84" s="86"/>
    </row>
    <row r="85" spans="2:9" x14ac:dyDescent="0.25">
      <c r="B85" s="67" t="s">
        <v>91</v>
      </c>
      <c r="C85" s="70" t="s">
        <v>115</v>
      </c>
      <c r="D85" s="69">
        <v>44546</v>
      </c>
      <c r="E85" s="69" t="s">
        <v>21</v>
      </c>
      <c r="F85" s="95"/>
      <c r="G85" s="78"/>
      <c r="H85" s="75"/>
      <c r="I85" s="86"/>
    </row>
    <row r="86" spans="2:9" x14ac:dyDescent="0.25">
      <c r="B86" s="67" t="s">
        <v>91</v>
      </c>
      <c r="C86" s="70" t="s">
        <v>116</v>
      </c>
      <c r="D86" s="69">
        <v>44546</v>
      </c>
      <c r="E86" s="69" t="s">
        <v>21</v>
      </c>
      <c r="F86" s="84"/>
      <c r="G86" s="78"/>
      <c r="H86" s="75"/>
      <c r="I86" s="86"/>
    </row>
    <row r="87" spans="2:9" x14ac:dyDescent="0.25">
      <c r="B87" s="67" t="s">
        <v>91</v>
      </c>
      <c r="C87" s="70" t="s">
        <v>117</v>
      </c>
      <c r="D87" s="69">
        <v>44546</v>
      </c>
      <c r="E87" s="69" t="s">
        <v>29</v>
      </c>
      <c r="F87" s="74"/>
      <c r="G87" s="72"/>
      <c r="H87" s="75"/>
      <c r="I87" s="86"/>
    </row>
    <row r="88" spans="2:9" x14ac:dyDescent="0.25">
      <c r="B88" s="67" t="s">
        <v>91</v>
      </c>
      <c r="C88" s="70" t="s">
        <v>118</v>
      </c>
      <c r="D88" s="69">
        <v>44546</v>
      </c>
      <c r="E88" s="69" t="s">
        <v>29</v>
      </c>
      <c r="F88" s="74"/>
      <c r="G88" s="72"/>
      <c r="H88" s="75"/>
      <c r="I88" s="86"/>
    </row>
    <row r="89" spans="2:9" x14ac:dyDescent="0.25">
      <c r="B89" s="67" t="s">
        <v>91</v>
      </c>
      <c r="C89" s="70" t="s">
        <v>119</v>
      </c>
      <c r="D89" s="69">
        <v>44546</v>
      </c>
      <c r="E89" s="69" t="s">
        <v>21</v>
      </c>
      <c r="F89" s="92"/>
      <c r="G89" s="78"/>
      <c r="H89" s="75"/>
      <c r="I89" s="86"/>
    </row>
    <row r="90" spans="2:9" x14ac:dyDescent="0.25">
      <c r="B90" s="67" t="s">
        <v>91</v>
      </c>
      <c r="C90" s="70" t="s">
        <v>120</v>
      </c>
      <c r="D90" s="69">
        <v>44546</v>
      </c>
      <c r="E90" s="69" t="s">
        <v>29</v>
      </c>
      <c r="F90" s="92"/>
      <c r="G90" s="78"/>
      <c r="H90" s="75"/>
      <c r="I90" s="86"/>
    </row>
    <row r="91" spans="2:9" x14ac:dyDescent="0.25">
      <c r="B91" s="67" t="s">
        <v>91</v>
      </c>
      <c r="C91" s="70" t="s">
        <v>121</v>
      </c>
      <c r="D91" s="69">
        <v>44546</v>
      </c>
      <c r="E91" s="69" t="s">
        <v>29</v>
      </c>
      <c r="F91" s="92"/>
      <c r="G91" s="78"/>
      <c r="H91" s="75"/>
      <c r="I91" s="86"/>
    </row>
    <row r="92" spans="2:9" x14ac:dyDescent="0.25">
      <c r="B92" s="67" t="s">
        <v>91</v>
      </c>
      <c r="C92" s="70" t="s">
        <v>122</v>
      </c>
      <c r="D92" s="69">
        <v>44546</v>
      </c>
      <c r="E92" s="69" t="s">
        <v>29</v>
      </c>
      <c r="F92" s="85"/>
      <c r="G92" s="78"/>
      <c r="H92" s="75"/>
      <c r="I92" s="86"/>
    </row>
    <row r="93" spans="2:9" x14ac:dyDescent="0.25">
      <c r="B93" s="67" t="s">
        <v>91</v>
      </c>
      <c r="C93" s="70" t="s">
        <v>123</v>
      </c>
      <c r="D93" s="69">
        <v>44546</v>
      </c>
      <c r="E93" s="69" t="s">
        <v>29</v>
      </c>
      <c r="F93" s="74"/>
      <c r="G93" s="72"/>
      <c r="H93" s="75"/>
      <c r="I93" s="86"/>
    </row>
    <row r="94" spans="2:9" x14ac:dyDescent="0.25">
      <c r="B94" s="67" t="s">
        <v>91</v>
      </c>
      <c r="C94" s="70" t="s">
        <v>124</v>
      </c>
      <c r="D94" s="69">
        <v>44546</v>
      </c>
      <c r="E94" s="69" t="s">
        <v>29</v>
      </c>
      <c r="F94" s="92"/>
      <c r="G94" s="78"/>
      <c r="H94" s="75"/>
      <c r="I94" s="86"/>
    </row>
    <row r="95" spans="2:9" x14ac:dyDescent="0.25">
      <c r="B95" s="67" t="s">
        <v>91</v>
      </c>
      <c r="C95" s="70" t="s">
        <v>125</v>
      </c>
      <c r="D95" s="69">
        <v>44546</v>
      </c>
      <c r="E95" s="69" t="s">
        <v>29</v>
      </c>
      <c r="F95" s="92"/>
      <c r="G95" s="78"/>
      <c r="H95" s="75"/>
      <c r="I95" s="86"/>
    </row>
    <row r="96" spans="2:9" x14ac:dyDescent="0.25">
      <c r="B96" s="67" t="s">
        <v>91</v>
      </c>
      <c r="C96" s="70" t="s">
        <v>126</v>
      </c>
      <c r="D96" s="69">
        <v>44546</v>
      </c>
      <c r="E96" s="69" t="s">
        <v>29</v>
      </c>
      <c r="F96" s="92"/>
      <c r="G96" s="78"/>
      <c r="H96" s="75"/>
      <c r="I96" s="86"/>
    </row>
    <row r="97" spans="2:9" x14ac:dyDescent="0.25">
      <c r="B97" s="67" t="s">
        <v>91</v>
      </c>
      <c r="C97" s="70" t="s">
        <v>127</v>
      </c>
      <c r="D97" s="69">
        <v>44546</v>
      </c>
      <c r="E97" s="69" t="s">
        <v>29</v>
      </c>
      <c r="F97" s="92"/>
      <c r="G97" s="78"/>
      <c r="H97" s="75"/>
      <c r="I97" s="86"/>
    </row>
    <row r="98" spans="2:9" x14ac:dyDescent="0.25">
      <c r="B98" s="67" t="s">
        <v>91</v>
      </c>
      <c r="C98" s="70" t="s">
        <v>128</v>
      </c>
      <c r="D98" s="69">
        <v>44546</v>
      </c>
      <c r="E98" s="69" t="s">
        <v>29</v>
      </c>
      <c r="F98" s="92"/>
      <c r="G98" s="78"/>
      <c r="H98" s="75"/>
      <c r="I98" s="86"/>
    </row>
    <row r="99" spans="2:9" x14ac:dyDescent="0.25">
      <c r="B99" s="67" t="s">
        <v>91</v>
      </c>
      <c r="C99" s="70" t="s">
        <v>151</v>
      </c>
      <c r="D99" s="69">
        <v>44546</v>
      </c>
      <c r="E99" s="69" t="s">
        <v>29</v>
      </c>
      <c r="F99" s="92"/>
      <c r="G99" s="78"/>
      <c r="H99" s="75"/>
      <c r="I99" s="86"/>
    </row>
    <row r="100" spans="2:9" x14ac:dyDescent="0.25">
      <c r="B100" s="67" t="s">
        <v>91</v>
      </c>
      <c r="C100" s="70" t="s">
        <v>129</v>
      </c>
      <c r="D100" s="69">
        <v>44546</v>
      </c>
      <c r="E100" s="69" t="s">
        <v>21</v>
      </c>
      <c r="F100" s="92"/>
      <c r="G100" s="78"/>
      <c r="H100" s="75"/>
      <c r="I100" s="86"/>
    </row>
    <row r="101" spans="2:9" x14ac:dyDescent="0.25">
      <c r="B101" s="67" t="s">
        <v>91</v>
      </c>
      <c r="C101" s="70" t="s">
        <v>130</v>
      </c>
      <c r="D101" s="69">
        <v>44546</v>
      </c>
      <c r="E101" s="69" t="s">
        <v>21</v>
      </c>
      <c r="F101" s="92"/>
      <c r="G101" s="78"/>
      <c r="H101" s="75"/>
      <c r="I101" s="86"/>
    </row>
    <row r="102" spans="2:9" x14ac:dyDescent="0.25">
      <c r="B102" s="67" t="s">
        <v>91</v>
      </c>
      <c r="C102" s="70" t="s">
        <v>131</v>
      </c>
      <c r="D102" s="69">
        <v>44546</v>
      </c>
      <c r="E102" s="69" t="s">
        <v>29</v>
      </c>
      <c r="F102" s="92"/>
      <c r="G102" s="78"/>
      <c r="H102" s="75"/>
      <c r="I102" s="86"/>
    </row>
    <row r="103" spans="2:9" x14ac:dyDescent="0.25">
      <c r="B103" s="67" t="s">
        <v>91</v>
      </c>
      <c r="C103" s="70" t="s">
        <v>132</v>
      </c>
      <c r="D103" s="69">
        <v>44546</v>
      </c>
      <c r="E103" s="69" t="s">
        <v>21</v>
      </c>
      <c r="F103" s="92"/>
      <c r="G103" s="78"/>
      <c r="H103" s="75"/>
      <c r="I103" s="86"/>
    </row>
    <row r="104" spans="2:9" x14ac:dyDescent="0.25">
      <c r="B104" s="67" t="s">
        <v>133</v>
      </c>
      <c r="C104" s="70" t="s">
        <v>92</v>
      </c>
      <c r="D104" s="69">
        <v>44546</v>
      </c>
      <c r="E104" s="69" t="s">
        <v>21</v>
      </c>
      <c r="F104" s="74"/>
      <c r="G104" s="72"/>
      <c r="H104" s="75"/>
      <c r="I104" s="86"/>
    </row>
    <row r="105" spans="2:9" x14ac:dyDescent="0.25">
      <c r="B105" s="67" t="s">
        <v>133</v>
      </c>
      <c r="C105" s="70" t="s">
        <v>93</v>
      </c>
      <c r="D105" s="69">
        <v>44546</v>
      </c>
      <c r="E105" s="69" t="s">
        <v>21</v>
      </c>
      <c r="F105" s="76"/>
      <c r="G105" s="72"/>
      <c r="H105" s="75"/>
      <c r="I105" s="86"/>
    </row>
    <row r="106" spans="2:9" x14ac:dyDescent="0.25">
      <c r="B106" s="67" t="s">
        <v>133</v>
      </c>
      <c r="C106" s="70" t="s">
        <v>94</v>
      </c>
      <c r="D106" s="69">
        <v>44546</v>
      </c>
      <c r="E106" s="69" t="s">
        <v>21</v>
      </c>
      <c r="F106" s="74"/>
      <c r="G106" s="72"/>
      <c r="H106" s="75"/>
      <c r="I106" s="86"/>
    </row>
    <row r="107" spans="2:9" x14ac:dyDescent="0.25">
      <c r="B107" s="67" t="s">
        <v>133</v>
      </c>
      <c r="C107" s="70" t="s">
        <v>95</v>
      </c>
      <c r="D107" s="69">
        <v>44546</v>
      </c>
      <c r="E107" s="69" t="s">
        <v>21</v>
      </c>
      <c r="F107" s="71"/>
      <c r="G107" s="72"/>
      <c r="H107" s="75"/>
      <c r="I107" s="86"/>
    </row>
    <row r="108" spans="2:9" x14ac:dyDescent="0.25">
      <c r="B108" s="67" t="s">
        <v>133</v>
      </c>
      <c r="C108" s="70" t="s">
        <v>97</v>
      </c>
      <c r="D108" s="69">
        <v>44546</v>
      </c>
      <c r="E108" s="69" t="s">
        <v>21</v>
      </c>
      <c r="F108" s="71"/>
      <c r="G108" s="72"/>
      <c r="H108" s="75"/>
      <c r="I108" s="86"/>
    </row>
    <row r="109" spans="2:9" x14ac:dyDescent="0.25">
      <c r="B109" s="67" t="s">
        <v>133</v>
      </c>
      <c r="C109" s="70" t="s">
        <v>98</v>
      </c>
      <c r="D109" s="69">
        <v>44546</v>
      </c>
      <c r="E109" s="69" t="s">
        <v>21</v>
      </c>
      <c r="F109" s="71"/>
      <c r="G109" s="72"/>
      <c r="H109" s="75"/>
      <c r="I109" s="86"/>
    </row>
    <row r="110" spans="2:9" x14ac:dyDescent="0.25">
      <c r="B110" s="67" t="s">
        <v>133</v>
      </c>
      <c r="C110" s="70" t="s">
        <v>99</v>
      </c>
      <c r="D110" s="69">
        <v>44546</v>
      </c>
      <c r="E110" s="69" t="s">
        <v>21</v>
      </c>
      <c r="F110" s="71"/>
      <c r="G110" s="72"/>
      <c r="H110" s="75"/>
      <c r="I110" s="86"/>
    </row>
    <row r="111" spans="2:9" x14ac:dyDescent="0.25">
      <c r="B111" s="67" t="s">
        <v>133</v>
      </c>
      <c r="C111" s="70" t="s">
        <v>100</v>
      </c>
      <c r="D111" s="69">
        <v>44546</v>
      </c>
      <c r="E111" s="69" t="s">
        <v>21</v>
      </c>
      <c r="F111" s="71"/>
      <c r="G111" s="72"/>
      <c r="H111" s="75"/>
      <c r="I111" s="86"/>
    </row>
    <row r="112" spans="2:9" x14ac:dyDescent="0.25">
      <c r="B112" s="67" t="s">
        <v>133</v>
      </c>
      <c r="C112" s="70" t="s">
        <v>101</v>
      </c>
      <c r="D112" s="69">
        <v>44546</v>
      </c>
      <c r="E112" s="69" t="s">
        <v>21</v>
      </c>
      <c r="F112" s="74"/>
      <c r="G112" s="72"/>
      <c r="H112" s="75"/>
      <c r="I112" s="86"/>
    </row>
    <row r="113" spans="2:9" x14ac:dyDescent="0.25">
      <c r="B113" s="67" t="s">
        <v>133</v>
      </c>
      <c r="C113" s="70" t="s">
        <v>102</v>
      </c>
      <c r="D113" s="69">
        <v>44546</v>
      </c>
      <c r="E113" s="69" t="s">
        <v>21</v>
      </c>
      <c r="F113" s="76"/>
      <c r="G113" s="76"/>
      <c r="H113" s="73"/>
      <c r="I113" s="86"/>
    </row>
    <row r="114" spans="2:9" x14ac:dyDescent="0.25">
      <c r="B114" s="67" t="s">
        <v>133</v>
      </c>
      <c r="C114" s="70" t="s">
        <v>134</v>
      </c>
      <c r="D114" s="69">
        <v>44546</v>
      </c>
      <c r="E114" s="69" t="s">
        <v>29</v>
      </c>
      <c r="F114" s="71"/>
      <c r="G114" s="72"/>
      <c r="H114" s="75"/>
      <c r="I114" s="86"/>
    </row>
    <row r="115" spans="2:9" x14ac:dyDescent="0.25">
      <c r="B115" s="67" t="s">
        <v>133</v>
      </c>
      <c r="C115" s="70" t="s">
        <v>135</v>
      </c>
      <c r="D115" s="69">
        <v>44546</v>
      </c>
      <c r="E115" s="69" t="s">
        <v>21</v>
      </c>
      <c r="F115" s="71"/>
      <c r="G115" s="72"/>
      <c r="H115" s="75"/>
      <c r="I115" s="86"/>
    </row>
    <row r="116" spans="2:9" x14ac:dyDescent="0.25">
      <c r="B116" s="67" t="s">
        <v>133</v>
      </c>
      <c r="C116" s="70" t="s">
        <v>103</v>
      </c>
      <c r="D116" s="69">
        <v>44546</v>
      </c>
      <c r="E116" s="69" t="s">
        <v>29</v>
      </c>
      <c r="F116" s="76"/>
      <c r="G116" s="78"/>
      <c r="H116" s="75"/>
      <c r="I116" s="86"/>
    </row>
    <row r="117" spans="2:9" x14ac:dyDescent="0.15">
      <c r="B117" s="67" t="s">
        <v>133</v>
      </c>
      <c r="C117" s="70" t="s">
        <v>136</v>
      </c>
      <c r="D117" s="69">
        <v>44546</v>
      </c>
      <c r="E117" s="69" t="s">
        <v>21</v>
      </c>
      <c r="F117" s="70"/>
      <c r="G117" s="68"/>
      <c r="H117" s="75"/>
      <c r="I117" s="86"/>
    </row>
    <row r="118" spans="2:9" x14ac:dyDescent="0.25">
      <c r="B118" s="67" t="s">
        <v>133</v>
      </c>
      <c r="C118" s="70" t="s">
        <v>137</v>
      </c>
      <c r="D118" s="69">
        <v>44546</v>
      </c>
      <c r="E118" s="69" t="s">
        <v>29</v>
      </c>
      <c r="F118" s="96"/>
      <c r="G118" s="78"/>
      <c r="H118" s="75"/>
      <c r="I118" s="86"/>
    </row>
    <row r="119" spans="2:9" x14ac:dyDescent="0.15">
      <c r="B119" s="67" t="s">
        <v>133</v>
      </c>
      <c r="C119" s="70" t="s">
        <v>138</v>
      </c>
      <c r="D119" s="69">
        <v>44546</v>
      </c>
      <c r="E119" s="69" t="s">
        <v>25</v>
      </c>
      <c r="F119" s="70"/>
      <c r="G119" s="68"/>
      <c r="H119" s="75"/>
      <c r="I119" s="86"/>
    </row>
    <row r="120" spans="2:9" x14ac:dyDescent="0.25">
      <c r="B120" s="67" t="s">
        <v>133</v>
      </c>
      <c r="C120" s="70" t="s">
        <v>139</v>
      </c>
      <c r="D120" s="69">
        <v>44546</v>
      </c>
      <c r="E120" s="69" t="s">
        <v>29</v>
      </c>
      <c r="F120" s="92"/>
      <c r="G120" s="78"/>
      <c r="H120" s="75"/>
      <c r="I120" s="86"/>
    </row>
    <row r="121" spans="2:9" x14ac:dyDescent="0.25">
      <c r="B121" s="67" t="s">
        <v>133</v>
      </c>
      <c r="C121" s="70" t="s">
        <v>140</v>
      </c>
      <c r="D121" s="69">
        <v>44546</v>
      </c>
      <c r="E121" s="69" t="s">
        <v>29</v>
      </c>
      <c r="F121" s="92"/>
      <c r="G121" s="78"/>
      <c r="H121" s="75"/>
      <c r="I121" s="86"/>
    </row>
    <row r="122" spans="2:9" x14ac:dyDescent="0.25">
      <c r="B122" s="67" t="s">
        <v>133</v>
      </c>
      <c r="C122" s="70" t="s">
        <v>104</v>
      </c>
      <c r="D122" s="69">
        <v>44546</v>
      </c>
      <c r="E122" s="69" t="s">
        <v>29</v>
      </c>
      <c r="F122" s="92"/>
      <c r="G122" s="78"/>
      <c r="H122" s="75"/>
      <c r="I122" s="86"/>
    </row>
    <row r="123" spans="2:9" x14ac:dyDescent="0.15">
      <c r="B123" s="67" t="s">
        <v>133</v>
      </c>
      <c r="C123" s="70" t="s">
        <v>141</v>
      </c>
      <c r="D123" s="69">
        <v>44546</v>
      </c>
      <c r="E123" s="69" t="s">
        <v>25</v>
      </c>
      <c r="F123" s="93"/>
      <c r="G123" s="94"/>
      <c r="H123" s="75"/>
      <c r="I123" s="86"/>
    </row>
    <row r="124" spans="2:9" x14ac:dyDescent="0.15">
      <c r="B124" s="67" t="s">
        <v>133</v>
      </c>
      <c r="C124" s="70" t="s">
        <v>142</v>
      </c>
      <c r="D124" s="69">
        <v>44546</v>
      </c>
      <c r="E124" s="69" t="s">
        <v>21</v>
      </c>
      <c r="F124" s="93"/>
      <c r="G124" s="94"/>
      <c r="H124" s="75"/>
      <c r="I124" s="86"/>
    </row>
    <row r="125" spans="2:9" x14ac:dyDescent="0.25">
      <c r="B125" s="67" t="s">
        <v>133</v>
      </c>
      <c r="C125" s="70" t="s">
        <v>111</v>
      </c>
      <c r="D125" s="69">
        <v>44546</v>
      </c>
      <c r="E125" s="69" t="s">
        <v>29</v>
      </c>
      <c r="F125" s="92"/>
      <c r="G125" s="78"/>
      <c r="H125" s="75"/>
      <c r="I125" s="86"/>
    </row>
    <row r="126" spans="2:9" x14ac:dyDescent="0.25">
      <c r="B126" s="67" t="s">
        <v>133</v>
      </c>
      <c r="C126" s="70" t="s">
        <v>112</v>
      </c>
      <c r="D126" s="69">
        <v>44546</v>
      </c>
      <c r="E126" s="69" t="s">
        <v>21</v>
      </c>
      <c r="F126" s="71"/>
      <c r="G126" s="72"/>
      <c r="H126" s="75"/>
      <c r="I126" s="86"/>
    </row>
    <row r="127" spans="2:9" x14ac:dyDescent="0.25">
      <c r="B127" s="67" t="s">
        <v>133</v>
      </c>
      <c r="C127" s="70" t="s">
        <v>143</v>
      </c>
      <c r="D127" s="69">
        <v>44546</v>
      </c>
      <c r="E127" s="69" t="s">
        <v>21</v>
      </c>
      <c r="F127" s="76"/>
      <c r="G127" s="78"/>
      <c r="H127" s="75"/>
      <c r="I127" s="86"/>
    </row>
    <row r="128" spans="2:9" x14ac:dyDescent="0.25">
      <c r="B128" s="67" t="s">
        <v>133</v>
      </c>
      <c r="C128" s="70" t="s">
        <v>144</v>
      </c>
      <c r="D128" s="69">
        <v>44546</v>
      </c>
      <c r="E128" s="69" t="s">
        <v>21</v>
      </c>
      <c r="F128" s="76"/>
      <c r="G128" s="78"/>
      <c r="H128" s="75"/>
      <c r="I128" s="86"/>
    </row>
    <row r="129" spans="2:9" x14ac:dyDescent="0.25">
      <c r="B129" s="67" t="s">
        <v>133</v>
      </c>
      <c r="C129" s="70" t="s">
        <v>145</v>
      </c>
      <c r="D129" s="69">
        <v>44546</v>
      </c>
      <c r="E129" s="69" t="s">
        <v>29</v>
      </c>
      <c r="F129" s="92"/>
      <c r="G129" s="78"/>
      <c r="H129" s="75"/>
      <c r="I129" s="86"/>
    </row>
    <row r="130" spans="2:9" x14ac:dyDescent="0.25">
      <c r="B130" s="67" t="s">
        <v>133</v>
      </c>
      <c r="C130" s="70" t="s">
        <v>146</v>
      </c>
      <c r="D130" s="69">
        <v>44546</v>
      </c>
      <c r="E130" s="69" t="s">
        <v>21</v>
      </c>
      <c r="F130" s="76"/>
      <c r="G130" s="78"/>
      <c r="H130" s="75"/>
      <c r="I130" s="86"/>
    </row>
    <row r="131" spans="2:9" x14ac:dyDescent="0.25">
      <c r="B131" s="67" t="s">
        <v>133</v>
      </c>
      <c r="C131" s="70" t="s">
        <v>147</v>
      </c>
      <c r="D131" s="69">
        <v>44546</v>
      </c>
      <c r="E131" s="69" t="s">
        <v>29</v>
      </c>
      <c r="F131" s="92"/>
      <c r="G131" s="78"/>
      <c r="H131" s="75"/>
      <c r="I131" s="86"/>
    </row>
    <row r="132" spans="2:9" x14ac:dyDescent="0.25">
      <c r="B132" s="67" t="s">
        <v>133</v>
      </c>
      <c r="C132" s="70" t="s">
        <v>148</v>
      </c>
      <c r="D132" s="69">
        <v>44546</v>
      </c>
      <c r="E132" s="69" t="s">
        <v>21</v>
      </c>
      <c r="F132" s="76"/>
      <c r="G132" s="78"/>
      <c r="H132" s="75"/>
      <c r="I132" s="86"/>
    </row>
    <row r="133" spans="2:9" x14ac:dyDescent="0.25">
      <c r="B133" s="67" t="s">
        <v>133</v>
      </c>
      <c r="C133" s="70" t="s">
        <v>117</v>
      </c>
      <c r="D133" s="69">
        <v>44546</v>
      </c>
      <c r="E133" s="69" t="s">
        <v>29</v>
      </c>
      <c r="F133" s="74"/>
      <c r="G133" s="72"/>
      <c r="H133" s="75"/>
      <c r="I133" s="86"/>
    </row>
    <row r="134" spans="2:9" x14ac:dyDescent="0.25">
      <c r="B134" s="67" t="s">
        <v>133</v>
      </c>
      <c r="C134" s="70" t="s">
        <v>118</v>
      </c>
      <c r="D134" s="69">
        <v>44546</v>
      </c>
      <c r="E134" s="69" t="s">
        <v>29</v>
      </c>
      <c r="F134" s="84"/>
      <c r="G134" s="78"/>
      <c r="H134" s="75"/>
      <c r="I134" s="86"/>
    </row>
    <row r="135" spans="2:9" x14ac:dyDescent="0.25">
      <c r="B135" s="67" t="s">
        <v>133</v>
      </c>
      <c r="C135" s="70" t="s">
        <v>119</v>
      </c>
      <c r="D135" s="69">
        <v>44546</v>
      </c>
      <c r="E135" s="69" t="s">
        <v>21</v>
      </c>
      <c r="F135" s="74"/>
      <c r="G135" s="72"/>
      <c r="H135" s="75"/>
      <c r="I135" s="86"/>
    </row>
    <row r="136" spans="2:9" x14ac:dyDescent="0.25">
      <c r="B136" s="67" t="s">
        <v>133</v>
      </c>
      <c r="C136" s="70" t="s">
        <v>120</v>
      </c>
      <c r="D136" s="69">
        <v>44546</v>
      </c>
      <c r="E136" s="69" t="s">
        <v>21</v>
      </c>
      <c r="F136" s="74"/>
      <c r="G136" s="72"/>
      <c r="H136" s="75"/>
      <c r="I136" s="86"/>
    </row>
    <row r="137" spans="2:9" x14ac:dyDescent="0.25">
      <c r="B137" s="67" t="s">
        <v>133</v>
      </c>
      <c r="C137" s="70" t="s">
        <v>121</v>
      </c>
      <c r="D137" s="69">
        <v>44546</v>
      </c>
      <c r="E137" s="69" t="s">
        <v>21</v>
      </c>
      <c r="F137" s="71"/>
      <c r="G137" s="72"/>
      <c r="H137" s="75"/>
      <c r="I137" s="86"/>
    </row>
    <row r="138" spans="2:9" x14ac:dyDescent="0.25">
      <c r="B138" s="67" t="s">
        <v>133</v>
      </c>
      <c r="C138" s="70" t="s">
        <v>122</v>
      </c>
      <c r="D138" s="69">
        <v>44546</v>
      </c>
      <c r="E138" s="69" t="s">
        <v>21</v>
      </c>
      <c r="F138" s="76"/>
      <c r="G138" s="78"/>
      <c r="H138" s="75"/>
      <c r="I138" s="86"/>
    </row>
    <row r="139" spans="2:9" x14ac:dyDescent="0.25">
      <c r="B139" s="67" t="s">
        <v>133</v>
      </c>
      <c r="C139" s="70" t="s">
        <v>123</v>
      </c>
      <c r="D139" s="69">
        <v>44546</v>
      </c>
      <c r="E139" s="69" t="s">
        <v>25</v>
      </c>
      <c r="F139" s="74"/>
      <c r="G139" s="72"/>
      <c r="H139" s="75"/>
      <c r="I139" s="86"/>
    </row>
    <row r="140" spans="2:9" x14ac:dyDescent="0.25">
      <c r="B140" s="67" t="s">
        <v>133</v>
      </c>
      <c r="C140" s="70" t="s">
        <v>124</v>
      </c>
      <c r="D140" s="69">
        <v>44546</v>
      </c>
      <c r="E140" s="69" t="s">
        <v>21</v>
      </c>
      <c r="F140" s="92"/>
      <c r="G140" s="78"/>
      <c r="H140" s="75"/>
      <c r="I140" s="86"/>
    </row>
    <row r="141" spans="2:9" x14ac:dyDescent="0.25">
      <c r="B141" s="67" t="s">
        <v>133</v>
      </c>
      <c r="C141" s="70" t="s">
        <v>125</v>
      </c>
      <c r="D141" s="69">
        <v>44546</v>
      </c>
      <c r="E141" s="69" t="s">
        <v>21</v>
      </c>
      <c r="F141" s="71"/>
      <c r="G141" s="72"/>
      <c r="H141" s="75"/>
      <c r="I141" s="86"/>
    </row>
    <row r="142" spans="2:9" x14ac:dyDescent="0.25">
      <c r="B142" s="67" t="s">
        <v>133</v>
      </c>
      <c r="C142" s="70" t="s">
        <v>126</v>
      </c>
      <c r="D142" s="69">
        <v>44546</v>
      </c>
      <c r="E142" s="69" t="s">
        <v>25</v>
      </c>
      <c r="F142" s="76"/>
      <c r="G142" s="72"/>
      <c r="H142" s="75"/>
      <c r="I142" s="86"/>
    </row>
    <row r="143" spans="2:9" x14ac:dyDescent="0.25">
      <c r="B143" s="67" t="s">
        <v>133</v>
      </c>
      <c r="C143" s="70" t="s">
        <v>149</v>
      </c>
      <c r="D143" s="69">
        <v>44546</v>
      </c>
      <c r="E143" s="69" t="s">
        <v>21</v>
      </c>
      <c r="F143" s="71"/>
      <c r="G143" s="72"/>
      <c r="H143" s="75"/>
      <c r="I143" s="86"/>
    </row>
    <row r="144" spans="2:9" x14ac:dyDescent="0.25">
      <c r="B144" s="67" t="s">
        <v>133</v>
      </c>
      <c r="C144" s="70" t="s">
        <v>150</v>
      </c>
      <c r="D144" s="69">
        <v>44546</v>
      </c>
      <c r="E144" s="69" t="s">
        <v>21</v>
      </c>
      <c r="F144" s="76"/>
      <c r="G144" s="72"/>
      <c r="H144" s="75"/>
      <c r="I144" s="86"/>
    </row>
    <row r="145" spans="2:9" x14ac:dyDescent="0.25">
      <c r="B145" s="67" t="s">
        <v>133</v>
      </c>
      <c r="C145" s="70" t="s">
        <v>127</v>
      </c>
      <c r="D145" s="69">
        <v>44546</v>
      </c>
      <c r="E145" s="69" t="s">
        <v>21</v>
      </c>
      <c r="F145" s="97"/>
      <c r="G145" s="78"/>
      <c r="H145" s="75"/>
      <c r="I145" s="86"/>
    </row>
    <row r="146" spans="2:9" x14ac:dyDescent="0.25">
      <c r="B146" s="67" t="s">
        <v>133</v>
      </c>
      <c r="C146" s="70" t="s">
        <v>128</v>
      </c>
      <c r="D146" s="69">
        <v>44546</v>
      </c>
      <c r="E146" s="69" t="s">
        <v>21</v>
      </c>
      <c r="F146" s="71"/>
      <c r="G146" s="72"/>
      <c r="H146" s="75"/>
      <c r="I146" s="86"/>
    </row>
    <row r="147" spans="2:9" x14ac:dyDescent="0.25">
      <c r="B147" s="67" t="s">
        <v>133</v>
      </c>
      <c r="C147" s="70" t="s">
        <v>151</v>
      </c>
      <c r="D147" s="69">
        <v>44546</v>
      </c>
      <c r="E147" s="69" t="s">
        <v>29</v>
      </c>
      <c r="F147" s="76"/>
      <c r="G147" s="72"/>
      <c r="H147" s="75"/>
      <c r="I147" s="86"/>
    </row>
    <row r="148" spans="2:9" x14ac:dyDescent="0.25">
      <c r="B148" s="67" t="s">
        <v>133</v>
      </c>
      <c r="C148" s="70" t="s">
        <v>152</v>
      </c>
      <c r="D148" s="69">
        <v>44546</v>
      </c>
      <c r="E148" s="69" t="s">
        <v>25</v>
      </c>
      <c r="F148" s="71"/>
      <c r="G148" s="72"/>
      <c r="H148" s="75"/>
      <c r="I148" s="86"/>
    </row>
    <row r="149" spans="2:9" x14ac:dyDescent="0.25">
      <c r="B149" s="67" t="s">
        <v>133</v>
      </c>
      <c r="C149" s="70" t="s">
        <v>153</v>
      </c>
      <c r="D149" s="69">
        <v>44546</v>
      </c>
      <c r="E149" s="69" t="s">
        <v>25</v>
      </c>
      <c r="F149" s="76"/>
      <c r="G149" s="72"/>
      <c r="H149" s="75"/>
      <c r="I149" s="86"/>
    </row>
    <row r="150" spans="2:9" x14ac:dyDescent="0.25">
      <c r="B150" s="67" t="s">
        <v>133</v>
      </c>
      <c r="C150" s="70" t="s">
        <v>154</v>
      </c>
      <c r="D150" s="69">
        <v>44546</v>
      </c>
      <c r="E150" s="69" t="s">
        <v>25</v>
      </c>
      <c r="F150" s="71"/>
      <c r="G150" s="78"/>
      <c r="H150" s="75"/>
      <c r="I150" s="86"/>
    </row>
    <row r="151" spans="2:9" x14ac:dyDescent="0.25">
      <c r="B151" s="81" t="s">
        <v>133</v>
      </c>
      <c r="C151" s="40" t="s">
        <v>155</v>
      </c>
      <c r="D151" s="69">
        <v>44546</v>
      </c>
      <c r="E151" s="69" t="s">
        <v>25</v>
      </c>
      <c r="F151" s="98"/>
      <c r="G151" s="99"/>
      <c r="H151" s="46"/>
      <c r="I151" s="91"/>
    </row>
    <row r="152" spans="2:9" x14ac:dyDescent="0.25">
      <c r="B152" s="67" t="s">
        <v>133</v>
      </c>
      <c r="C152" s="70" t="s">
        <v>156</v>
      </c>
      <c r="D152" s="69">
        <v>44546</v>
      </c>
      <c r="E152" s="69" t="s">
        <v>25</v>
      </c>
      <c r="F152" s="76"/>
      <c r="G152" s="72"/>
      <c r="H152" s="75"/>
      <c r="I152" s="86"/>
    </row>
    <row r="153" spans="2:9" x14ac:dyDescent="0.25">
      <c r="B153" s="67" t="s">
        <v>133</v>
      </c>
      <c r="C153" s="70" t="s">
        <v>157</v>
      </c>
      <c r="D153" s="69">
        <v>44546</v>
      </c>
      <c r="E153" s="69" t="s">
        <v>29</v>
      </c>
      <c r="F153" s="76"/>
      <c r="G153" s="78"/>
      <c r="H153" s="75"/>
      <c r="I153" s="86"/>
    </row>
    <row r="154" spans="2:9" x14ac:dyDescent="0.25">
      <c r="B154" s="67" t="s">
        <v>133</v>
      </c>
      <c r="C154" s="70" t="s">
        <v>158</v>
      </c>
      <c r="D154" s="69">
        <v>44546</v>
      </c>
      <c r="E154" s="69" t="s">
        <v>29</v>
      </c>
      <c r="F154" s="92"/>
      <c r="G154" s="78"/>
      <c r="H154" s="75"/>
      <c r="I154" s="86"/>
    </row>
    <row r="155" spans="2:9" x14ac:dyDescent="0.25">
      <c r="B155" s="67" t="s">
        <v>133</v>
      </c>
      <c r="C155" s="70" t="s">
        <v>239</v>
      </c>
      <c r="D155" s="69">
        <v>44546</v>
      </c>
      <c r="E155" s="69" t="s">
        <v>29</v>
      </c>
      <c r="F155" s="92"/>
      <c r="G155" s="78"/>
      <c r="H155" s="75"/>
      <c r="I155" s="86"/>
    </row>
    <row r="156" spans="2:9" x14ac:dyDescent="0.25">
      <c r="B156" s="67" t="s">
        <v>133</v>
      </c>
      <c r="C156" s="70" t="s">
        <v>159</v>
      </c>
      <c r="D156" s="69">
        <v>44546</v>
      </c>
      <c r="E156" s="69" t="s">
        <v>29</v>
      </c>
      <c r="F156" s="92"/>
      <c r="G156" s="78"/>
      <c r="H156" s="75"/>
      <c r="I156" s="86"/>
    </row>
    <row r="157" spans="2:9" x14ac:dyDescent="0.25">
      <c r="B157" s="67" t="s">
        <v>133</v>
      </c>
      <c r="C157" s="70" t="s">
        <v>160</v>
      </c>
      <c r="D157" s="69">
        <v>44546</v>
      </c>
      <c r="E157" s="69" t="s">
        <v>29</v>
      </c>
      <c r="F157" s="92"/>
      <c r="G157" s="78"/>
      <c r="H157" s="75"/>
      <c r="I157" s="86"/>
    </row>
    <row r="158" spans="2:9" x14ac:dyDescent="0.25">
      <c r="B158" s="67" t="s">
        <v>133</v>
      </c>
      <c r="C158" s="70" t="s">
        <v>161</v>
      </c>
      <c r="D158" s="69">
        <v>44546</v>
      </c>
      <c r="E158" s="69" t="s">
        <v>21</v>
      </c>
      <c r="F158" s="100"/>
      <c r="G158" s="80"/>
      <c r="H158" s="75"/>
      <c r="I158" s="86"/>
    </row>
    <row r="159" spans="2:9" x14ac:dyDescent="0.25">
      <c r="B159" s="67" t="s">
        <v>133</v>
      </c>
      <c r="C159" s="70" t="s">
        <v>162</v>
      </c>
      <c r="D159" s="69">
        <v>44546</v>
      </c>
      <c r="E159" s="69" t="s">
        <v>21</v>
      </c>
      <c r="F159" s="92"/>
      <c r="G159" s="78"/>
      <c r="H159" s="75"/>
      <c r="I159" s="86"/>
    </row>
    <row r="160" spans="2:9" x14ac:dyDescent="0.25">
      <c r="B160" s="67" t="s">
        <v>133</v>
      </c>
      <c r="C160" s="70" t="s">
        <v>163</v>
      </c>
      <c r="D160" s="69">
        <v>44546</v>
      </c>
      <c r="E160" s="69" t="s">
        <v>21</v>
      </c>
      <c r="F160" s="76"/>
      <c r="G160" s="78"/>
      <c r="H160" s="73"/>
      <c r="I160" s="86"/>
    </row>
    <row r="161" spans="2:9" x14ac:dyDescent="0.25">
      <c r="B161" s="67" t="s">
        <v>133</v>
      </c>
      <c r="C161" s="70" t="s">
        <v>164</v>
      </c>
      <c r="D161" s="69">
        <v>44546</v>
      </c>
      <c r="E161" s="69" t="s">
        <v>21</v>
      </c>
      <c r="F161" s="76"/>
      <c r="G161" s="78"/>
      <c r="H161" s="73"/>
      <c r="I161" s="86"/>
    </row>
    <row r="162" spans="2:9" x14ac:dyDescent="0.25">
      <c r="B162" s="67" t="s">
        <v>133</v>
      </c>
      <c r="C162" s="70" t="s">
        <v>165</v>
      </c>
      <c r="D162" s="69">
        <v>44546</v>
      </c>
      <c r="E162" s="69" t="s">
        <v>21</v>
      </c>
      <c r="F162" s="76"/>
      <c r="G162" s="78"/>
      <c r="H162" s="73"/>
      <c r="I162" s="86"/>
    </row>
    <row r="163" spans="2:9" x14ac:dyDescent="0.25">
      <c r="B163" s="67" t="s">
        <v>133</v>
      </c>
      <c r="C163" s="70" t="s">
        <v>240</v>
      </c>
      <c r="D163" s="69">
        <v>44546</v>
      </c>
      <c r="E163" s="69" t="s">
        <v>21</v>
      </c>
      <c r="F163" s="76"/>
      <c r="G163" s="78"/>
      <c r="H163" s="73"/>
      <c r="I163" s="86"/>
    </row>
    <row r="164" spans="2:9" x14ac:dyDescent="0.25">
      <c r="B164" s="67" t="s">
        <v>133</v>
      </c>
      <c r="C164" s="70" t="s">
        <v>166</v>
      </c>
      <c r="D164" s="69">
        <v>44546</v>
      </c>
      <c r="E164" s="69" t="s">
        <v>21</v>
      </c>
      <c r="F164" s="76"/>
      <c r="G164" s="72"/>
      <c r="H164" s="75"/>
      <c r="I164" s="86"/>
    </row>
    <row r="165" spans="2:9" x14ac:dyDescent="0.25">
      <c r="B165" s="67" t="s">
        <v>133</v>
      </c>
      <c r="C165" s="70" t="s">
        <v>241</v>
      </c>
      <c r="D165" s="69">
        <v>44546</v>
      </c>
      <c r="E165" s="69" t="s">
        <v>21</v>
      </c>
      <c r="F165" s="71"/>
      <c r="G165" s="72"/>
      <c r="H165" s="73"/>
      <c r="I165" s="86"/>
    </row>
    <row r="166" spans="2:9" x14ac:dyDescent="0.25">
      <c r="B166" s="67" t="s">
        <v>133</v>
      </c>
      <c r="C166" s="70" t="s">
        <v>167</v>
      </c>
      <c r="D166" s="69">
        <v>44546</v>
      </c>
      <c r="E166" s="69" t="s">
        <v>21</v>
      </c>
      <c r="F166" s="71"/>
      <c r="G166" s="72"/>
      <c r="H166" s="73"/>
      <c r="I166" s="86"/>
    </row>
    <row r="167" spans="2:9" x14ac:dyDescent="0.25">
      <c r="B167" s="67" t="s">
        <v>133</v>
      </c>
      <c r="C167" s="70" t="s">
        <v>168</v>
      </c>
      <c r="D167" s="69">
        <v>44546</v>
      </c>
      <c r="E167" s="69" t="s">
        <v>21</v>
      </c>
      <c r="F167" s="74"/>
      <c r="G167" s="72"/>
      <c r="H167" s="75"/>
      <c r="I167" s="86"/>
    </row>
    <row r="168" spans="2:9" x14ac:dyDescent="0.25">
      <c r="B168" s="67" t="s">
        <v>133</v>
      </c>
      <c r="C168" s="70" t="s">
        <v>169</v>
      </c>
      <c r="D168" s="69">
        <v>44546</v>
      </c>
      <c r="E168" s="69" t="s">
        <v>21</v>
      </c>
      <c r="F168" s="74"/>
      <c r="G168" s="72"/>
      <c r="H168" s="75"/>
      <c r="I168" s="86"/>
    </row>
    <row r="169" spans="2:9" x14ac:dyDescent="0.25">
      <c r="B169" s="67" t="s">
        <v>133</v>
      </c>
      <c r="C169" s="70" t="s">
        <v>242</v>
      </c>
      <c r="D169" s="69">
        <v>44546</v>
      </c>
      <c r="E169" s="69" t="s">
        <v>29</v>
      </c>
      <c r="F169" s="74"/>
      <c r="G169" s="72"/>
      <c r="H169" s="75"/>
      <c r="I169" s="86"/>
    </row>
    <row r="170" spans="2:9" x14ac:dyDescent="0.25">
      <c r="B170" s="67" t="s">
        <v>133</v>
      </c>
      <c r="C170" s="70" t="s">
        <v>170</v>
      </c>
      <c r="D170" s="69">
        <v>44546</v>
      </c>
      <c r="E170" s="69" t="s">
        <v>29</v>
      </c>
      <c r="F170" s="74"/>
      <c r="G170" s="72"/>
      <c r="H170" s="75"/>
      <c r="I170" s="86"/>
    </row>
    <row r="171" spans="2:9" x14ac:dyDescent="0.25">
      <c r="B171" s="67" t="s">
        <v>133</v>
      </c>
      <c r="C171" s="70" t="s">
        <v>171</v>
      </c>
      <c r="D171" s="69">
        <v>44546</v>
      </c>
      <c r="E171" s="69" t="s">
        <v>29</v>
      </c>
      <c r="F171" s="100"/>
      <c r="G171" s="80"/>
      <c r="H171" s="75"/>
      <c r="I171" s="86"/>
    </row>
    <row r="172" spans="2:9" x14ac:dyDescent="0.25">
      <c r="B172" s="67" t="s">
        <v>133</v>
      </c>
      <c r="C172" s="70" t="s">
        <v>172</v>
      </c>
      <c r="D172" s="69">
        <v>44546</v>
      </c>
      <c r="E172" s="69" t="s">
        <v>29</v>
      </c>
      <c r="F172" s="100"/>
      <c r="G172" s="80"/>
      <c r="H172" s="75"/>
      <c r="I172" s="86"/>
    </row>
    <row r="173" spans="2:9" x14ac:dyDescent="0.25">
      <c r="B173" s="67" t="s">
        <v>133</v>
      </c>
      <c r="C173" s="70" t="s">
        <v>173</v>
      </c>
      <c r="D173" s="69">
        <v>44546</v>
      </c>
      <c r="E173" s="69" t="s">
        <v>21</v>
      </c>
      <c r="F173" s="100"/>
      <c r="G173" s="80"/>
      <c r="H173" s="75"/>
      <c r="I173" s="86"/>
    </row>
    <row r="174" spans="2:9" x14ac:dyDescent="0.25">
      <c r="B174" s="67" t="s">
        <v>133</v>
      </c>
      <c r="C174" s="70" t="s">
        <v>174</v>
      </c>
      <c r="D174" s="69">
        <v>44546</v>
      </c>
      <c r="E174" s="69" t="s">
        <v>29</v>
      </c>
      <c r="F174" s="100"/>
      <c r="G174" s="80"/>
      <c r="H174" s="75"/>
      <c r="I174" s="86"/>
    </row>
    <row r="175" spans="2:9" x14ac:dyDescent="0.25">
      <c r="B175" s="67" t="s">
        <v>133</v>
      </c>
      <c r="C175" s="70" t="s">
        <v>175</v>
      </c>
      <c r="D175" s="69">
        <v>44546</v>
      </c>
      <c r="E175" s="69" t="s">
        <v>29</v>
      </c>
      <c r="F175" s="76"/>
      <c r="G175" s="78"/>
      <c r="H175" s="75"/>
      <c r="I175" s="86"/>
    </row>
    <row r="176" spans="2:9" x14ac:dyDescent="0.25">
      <c r="B176" s="67" t="s">
        <v>133</v>
      </c>
      <c r="C176" s="70" t="s">
        <v>243</v>
      </c>
      <c r="D176" s="69">
        <v>44546</v>
      </c>
      <c r="E176" s="69" t="s">
        <v>29</v>
      </c>
      <c r="F176" s="100"/>
      <c r="G176" s="80"/>
      <c r="H176" s="75"/>
      <c r="I176" s="86"/>
    </row>
    <row r="177" spans="2:9" x14ac:dyDescent="0.25">
      <c r="B177" s="67" t="s">
        <v>133</v>
      </c>
      <c r="C177" s="70" t="s">
        <v>176</v>
      </c>
      <c r="D177" s="69">
        <v>44546</v>
      </c>
      <c r="E177" s="69" t="s">
        <v>29</v>
      </c>
      <c r="F177" s="100"/>
      <c r="G177" s="80"/>
      <c r="H177" s="75"/>
      <c r="I177" s="86"/>
    </row>
    <row r="178" spans="2:9" x14ac:dyDescent="0.25">
      <c r="B178" s="67" t="s">
        <v>133</v>
      </c>
      <c r="C178" s="70" t="s">
        <v>177</v>
      </c>
      <c r="D178" s="69">
        <v>44546</v>
      </c>
      <c r="E178" s="69" t="s">
        <v>29</v>
      </c>
      <c r="F178" s="100"/>
      <c r="G178" s="80"/>
      <c r="H178" s="75"/>
      <c r="I178" s="86"/>
    </row>
    <row r="179" spans="2:9" x14ac:dyDescent="0.25">
      <c r="B179" s="67" t="s">
        <v>133</v>
      </c>
      <c r="C179" s="70" t="s">
        <v>178</v>
      </c>
      <c r="D179" s="69">
        <v>44546</v>
      </c>
      <c r="E179" s="69" t="s">
        <v>29</v>
      </c>
      <c r="F179" s="100"/>
      <c r="G179" s="80"/>
      <c r="H179" s="75"/>
      <c r="I179" s="86"/>
    </row>
    <row r="180" spans="2:9" x14ac:dyDescent="0.25">
      <c r="B180" s="67" t="s">
        <v>133</v>
      </c>
      <c r="C180" s="70" t="s">
        <v>179</v>
      </c>
      <c r="D180" s="69">
        <v>44546</v>
      </c>
      <c r="E180" s="69" t="s">
        <v>29</v>
      </c>
      <c r="F180" s="100"/>
      <c r="G180" s="80"/>
      <c r="H180" s="75"/>
      <c r="I180" s="86"/>
    </row>
    <row r="181" spans="2:9" x14ac:dyDescent="0.25">
      <c r="B181" s="67" t="s">
        <v>133</v>
      </c>
      <c r="C181" s="70" t="s">
        <v>180</v>
      </c>
      <c r="D181" s="69">
        <v>44546</v>
      </c>
      <c r="E181" s="69" t="s">
        <v>29</v>
      </c>
      <c r="F181" s="100"/>
      <c r="G181" s="80"/>
      <c r="H181" s="75"/>
      <c r="I181" s="86"/>
    </row>
    <row r="182" spans="2:9" x14ac:dyDescent="0.25">
      <c r="B182" s="67" t="s">
        <v>133</v>
      </c>
      <c r="C182" s="70" t="s">
        <v>181</v>
      </c>
      <c r="D182" s="69">
        <v>44546</v>
      </c>
      <c r="E182" s="69" t="s">
        <v>29</v>
      </c>
      <c r="F182" s="100"/>
      <c r="G182" s="80"/>
      <c r="H182" s="75"/>
      <c r="I182" s="86"/>
    </row>
    <row r="183" spans="2:9" x14ac:dyDescent="0.25">
      <c r="B183" s="67" t="s">
        <v>133</v>
      </c>
      <c r="C183" s="70" t="s">
        <v>182</v>
      </c>
      <c r="D183" s="69">
        <v>44546</v>
      </c>
      <c r="E183" s="69" t="s">
        <v>21</v>
      </c>
      <c r="F183" s="100"/>
      <c r="G183" s="80"/>
      <c r="H183" s="75"/>
      <c r="I183" s="86"/>
    </row>
    <row r="184" spans="2:9" x14ac:dyDescent="0.25">
      <c r="B184" s="67" t="s">
        <v>133</v>
      </c>
      <c r="C184" s="70" t="s">
        <v>183</v>
      </c>
      <c r="D184" s="69">
        <v>44546</v>
      </c>
      <c r="E184" s="69" t="s">
        <v>21</v>
      </c>
      <c r="F184" s="100"/>
      <c r="G184" s="80"/>
      <c r="H184" s="75"/>
      <c r="I184" s="86"/>
    </row>
    <row r="185" spans="2:9" x14ac:dyDescent="0.25">
      <c r="B185" s="67" t="s">
        <v>133</v>
      </c>
      <c r="C185" s="70" t="s">
        <v>244</v>
      </c>
      <c r="D185" s="69">
        <v>44546</v>
      </c>
      <c r="E185" s="69" t="s">
        <v>21</v>
      </c>
      <c r="F185" s="100"/>
      <c r="G185" s="80"/>
      <c r="H185" s="75"/>
      <c r="I185" s="86"/>
    </row>
    <row r="186" spans="2:9" x14ac:dyDescent="0.25">
      <c r="B186" s="67" t="s">
        <v>133</v>
      </c>
      <c r="C186" s="70" t="s">
        <v>184</v>
      </c>
      <c r="D186" s="69">
        <v>44546</v>
      </c>
      <c r="E186" s="69" t="s">
        <v>29</v>
      </c>
      <c r="F186" s="76"/>
      <c r="G186" s="78"/>
      <c r="H186" s="75"/>
      <c r="I186" s="86"/>
    </row>
    <row r="187" spans="2:9" x14ac:dyDescent="0.25">
      <c r="B187" s="67" t="s">
        <v>133</v>
      </c>
      <c r="C187" s="70" t="s">
        <v>185</v>
      </c>
      <c r="D187" s="69">
        <v>44546</v>
      </c>
      <c r="E187" s="69" t="s">
        <v>29</v>
      </c>
      <c r="F187" s="71"/>
      <c r="G187" s="78"/>
      <c r="H187" s="75"/>
      <c r="I187" s="86"/>
    </row>
    <row r="188" spans="2:9" x14ac:dyDescent="0.25">
      <c r="B188" s="67" t="s">
        <v>133</v>
      </c>
      <c r="C188" s="70" t="s">
        <v>245</v>
      </c>
      <c r="D188" s="69">
        <v>44546</v>
      </c>
      <c r="E188" s="69" t="s">
        <v>21</v>
      </c>
      <c r="F188" s="100"/>
      <c r="G188" s="80"/>
      <c r="H188" s="75"/>
      <c r="I188" s="86"/>
    </row>
    <row r="189" spans="2:9" x14ac:dyDescent="0.25">
      <c r="B189" s="67" t="s">
        <v>133</v>
      </c>
      <c r="C189" s="70" t="s">
        <v>186</v>
      </c>
      <c r="D189" s="69">
        <v>44546</v>
      </c>
      <c r="E189" s="69" t="s">
        <v>29</v>
      </c>
      <c r="F189" s="100"/>
      <c r="G189" s="80"/>
      <c r="H189" s="75"/>
      <c r="I189" s="86"/>
    </row>
    <row r="190" spans="2:9" x14ac:dyDescent="0.25">
      <c r="B190" s="67" t="s">
        <v>133</v>
      </c>
      <c r="C190" s="70" t="s">
        <v>187</v>
      </c>
      <c r="D190" s="69">
        <v>44546</v>
      </c>
      <c r="E190" s="69" t="s">
        <v>29</v>
      </c>
      <c r="F190" s="95"/>
      <c r="G190" s="80"/>
      <c r="H190" s="75"/>
      <c r="I190" s="86"/>
    </row>
    <row r="191" spans="2:9" x14ac:dyDescent="0.25">
      <c r="B191" s="67" t="s">
        <v>133</v>
      </c>
      <c r="C191" s="70" t="s">
        <v>188</v>
      </c>
      <c r="D191" s="69">
        <v>44546</v>
      </c>
      <c r="E191" s="69" t="s">
        <v>29</v>
      </c>
      <c r="F191" s="76"/>
      <c r="G191" s="72"/>
      <c r="H191" s="75"/>
      <c r="I191" s="86"/>
    </row>
    <row r="192" spans="2:9" x14ac:dyDescent="0.25">
      <c r="B192" s="67" t="s">
        <v>133</v>
      </c>
      <c r="C192" s="70" t="s">
        <v>189</v>
      </c>
      <c r="D192" s="69">
        <v>44546</v>
      </c>
      <c r="E192" s="69" t="s">
        <v>21</v>
      </c>
      <c r="F192" s="100"/>
      <c r="G192" s="80"/>
      <c r="H192" s="75"/>
      <c r="I192" s="86"/>
    </row>
    <row r="193" spans="2:9" x14ac:dyDescent="0.25">
      <c r="B193" s="67" t="s">
        <v>133</v>
      </c>
      <c r="C193" s="70" t="s">
        <v>190</v>
      </c>
      <c r="D193" s="69">
        <v>44546</v>
      </c>
      <c r="E193" s="69" t="s">
        <v>29</v>
      </c>
      <c r="F193" s="100"/>
      <c r="G193" s="80"/>
      <c r="H193" s="75"/>
      <c r="I193" s="86"/>
    </row>
    <row r="194" spans="2:9" x14ac:dyDescent="0.25">
      <c r="B194" s="67" t="s">
        <v>133</v>
      </c>
      <c r="C194" s="70" t="s">
        <v>191</v>
      </c>
      <c r="D194" s="69">
        <v>44546</v>
      </c>
      <c r="E194" s="69" t="s">
        <v>21</v>
      </c>
      <c r="F194" s="100"/>
      <c r="G194" s="80"/>
      <c r="H194" s="75"/>
      <c r="I194" s="86"/>
    </row>
    <row r="195" spans="2:9" x14ac:dyDescent="0.25">
      <c r="B195" s="67" t="s">
        <v>133</v>
      </c>
      <c r="C195" s="70" t="s">
        <v>192</v>
      </c>
      <c r="D195" s="69">
        <v>44546</v>
      </c>
      <c r="E195" s="69" t="s">
        <v>29</v>
      </c>
      <c r="F195" s="76"/>
      <c r="G195" s="78"/>
      <c r="H195" s="75"/>
      <c r="I195" s="86"/>
    </row>
    <row r="196" spans="2:9" x14ac:dyDescent="0.25">
      <c r="B196" s="67" t="s">
        <v>133</v>
      </c>
      <c r="C196" s="70" t="s">
        <v>193</v>
      </c>
      <c r="D196" s="69">
        <v>44546</v>
      </c>
      <c r="E196" s="69" t="s">
        <v>21</v>
      </c>
      <c r="F196" s="95"/>
      <c r="G196" s="78"/>
      <c r="H196" s="75"/>
      <c r="I196" s="86"/>
    </row>
    <row r="197" spans="2:9" x14ac:dyDescent="0.25">
      <c r="B197" s="67" t="s">
        <v>133</v>
      </c>
      <c r="C197" s="70" t="s">
        <v>194</v>
      </c>
      <c r="D197" s="69">
        <v>44546</v>
      </c>
      <c r="E197" s="69" t="s">
        <v>29</v>
      </c>
      <c r="F197" s="95"/>
      <c r="G197" s="78"/>
      <c r="H197" s="75"/>
      <c r="I197" s="86"/>
    </row>
    <row r="198" spans="2:9" x14ac:dyDescent="0.25">
      <c r="B198" s="67" t="s">
        <v>133</v>
      </c>
      <c r="C198" s="70" t="s">
        <v>129</v>
      </c>
      <c r="D198" s="69">
        <v>44546</v>
      </c>
      <c r="E198" s="69" t="s">
        <v>21</v>
      </c>
      <c r="F198" s="92"/>
      <c r="G198" s="78"/>
      <c r="H198" s="75"/>
      <c r="I198" s="86"/>
    </row>
    <row r="199" spans="2:9" x14ac:dyDescent="0.25">
      <c r="B199" s="67" t="s">
        <v>133</v>
      </c>
      <c r="C199" s="70" t="s">
        <v>130</v>
      </c>
      <c r="D199" s="69">
        <v>44546</v>
      </c>
      <c r="E199" s="69" t="s">
        <v>21</v>
      </c>
      <c r="F199" s="92"/>
      <c r="G199" s="78"/>
      <c r="H199" s="75"/>
      <c r="I199" s="86"/>
    </row>
    <row r="200" spans="2:9" x14ac:dyDescent="0.25">
      <c r="B200" s="67" t="s">
        <v>133</v>
      </c>
      <c r="C200" s="70" t="s">
        <v>131</v>
      </c>
      <c r="D200" s="69">
        <v>44546</v>
      </c>
      <c r="E200" s="69" t="s">
        <v>21</v>
      </c>
      <c r="F200" s="92"/>
      <c r="G200" s="78"/>
      <c r="H200" s="75"/>
      <c r="I200" s="86"/>
    </row>
  </sheetData>
  <autoFilter ref="A11:IU200" xr:uid="{00000000-0009-0000-0000-000001000000}"/>
  <mergeCells count="8">
    <mergeCell ref="C7:E7"/>
    <mergeCell ref="C8:E8"/>
    <mergeCell ref="B2:B5"/>
    <mergeCell ref="D2:E2"/>
    <mergeCell ref="D3:E3"/>
    <mergeCell ref="D4:E4"/>
    <mergeCell ref="D5:E5"/>
    <mergeCell ref="C6:E6"/>
  </mergeCells>
  <phoneticPr fontId="20" type="noConversion"/>
  <dataValidations count="1">
    <dataValidation type="list" allowBlank="1" showInputMessage="1" showErrorMessage="1" sqref="I12:I200" xr:uid="{00000000-0002-0000-0100-000000000000}">
      <formula1>$I$2:$I$6</formula1>
    </dataValidation>
  </dataValidations>
  <pageMargins left="0.75" right="0.75" top="1" bottom="1" header="0.51041666666666696" footer="0.510416666666666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91"/>
  <sheetViews>
    <sheetView workbookViewId="0">
      <selection activeCell="I12" sqref="I12:I19"/>
    </sheetView>
  </sheetViews>
  <sheetFormatPr defaultColWidth="9" defaultRowHeight="16.5" x14ac:dyDescent="0.15"/>
  <cols>
    <col min="1" max="1" width="9" style="26"/>
    <col min="2" max="2" width="17" style="26" customWidth="1"/>
    <col min="3" max="3" width="38.125" style="26" customWidth="1"/>
    <col min="4" max="4" width="10.125" style="26" customWidth="1"/>
    <col min="5" max="5" width="17.375" style="27" customWidth="1"/>
    <col min="6" max="6" width="20.5" style="26" customWidth="1"/>
    <col min="7" max="7" width="14.375" style="26" customWidth="1"/>
    <col min="8" max="8" width="27.5" style="26" customWidth="1"/>
    <col min="9" max="9" width="10.875" style="26" customWidth="1"/>
    <col min="10" max="10" width="9" style="26"/>
    <col min="11" max="12" width="14.125" style="26"/>
    <col min="13" max="16384" width="9" style="26"/>
  </cols>
  <sheetData>
    <row r="2" spans="2:12" ht="6.95" customHeight="1" x14ac:dyDescent="0.15"/>
    <row r="3" spans="2:12" ht="62.1" customHeight="1" x14ac:dyDescent="0.15">
      <c r="B3" s="8" t="s">
        <v>13</v>
      </c>
      <c r="C3" s="12" t="s">
        <v>223</v>
      </c>
      <c r="D3" s="28"/>
      <c r="E3" s="26"/>
      <c r="H3" s="29" t="s">
        <v>1</v>
      </c>
      <c r="I3" s="3" t="s">
        <v>17</v>
      </c>
      <c r="J3" s="3"/>
      <c r="K3" s="58"/>
      <c r="L3" s="58"/>
    </row>
    <row r="4" spans="2:12" ht="27" customHeight="1" x14ac:dyDescent="0.15">
      <c r="B4" s="17"/>
      <c r="C4" s="2"/>
      <c r="D4" s="28"/>
      <c r="E4" s="26"/>
      <c r="H4" s="30" t="s">
        <v>21</v>
      </c>
      <c r="I4" s="19">
        <f>COUNTIF(E$12:E$200,"=Complete")</f>
        <v>0</v>
      </c>
      <c r="J4" s="19"/>
      <c r="K4" s="58"/>
      <c r="L4" s="58"/>
    </row>
    <row r="5" spans="2:12" x14ac:dyDescent="0.15">
      <c r="B5" s="31" t="s">
        <v>224</v>
      </c>
      <c r="C5" s="32" t="s">
        <v>234</v>
      </c>
      <c r="D5" s="33"/>
      <c r="E5" s="26"/>
      <c r="H5" s="30" t="s">
        <v>25</v>
      </c>
      <c r="I5" s="19">
        <f>COUNTIF(E$12:E$200,"=Fail")</f>
        <v>0</v>
      </c>
      <c r="J5" s="19"/>
      <c r="K5" s="58"/>
      <c r="L5" s="58"/>
    </row>
    <row r="6" spans="2:12" x14ac:dyDescent="0.15">
      <c r="B6" s="31" t="s">
        <v>35</v>
      </c>
      <c r="C6" s="32" t="s">
        <v>225</v>
      </c>
      <c r="D6" s="33"/>
      <c r="E6" s="26"/>
      <c r="H6" s="30" t="s">
        <v>246</v>
      </c>
      <c r="I6" s="19">
        <f>COUNTIF(E$12:E$200,"=Blocked")</f>
        <v>6</v>
      </c>
      <c r="J6" s="19"/>
      <c r="K6" s="58"/>
    </row>
    <row r="7" spans="2:12" x14ac:dyDescent="0.15">
      <c r="B7" s="31" t="s">
        <v>195</v>
      </c>
      <c r="C7" s="32" t="s">
        <v>196</v>
      </c>
      <c r="D7" s="33"/>
      <c r="E7" s="26"/>
      <c r="H7" s="30" t="s">
        <v>34</v>
      </c>
      <c r="I7" s="19">
        <f>COUNTIF(E$12:E$200,"=NA")</f>
        <v>55</v>
      </c>
      <c r="J7" s="19"/>
      <c r="K7" s="58"/>
      <c r="L7" s="58"/>
    </row>
    <row r="8" spans="2:12" x14ac:dyDescent="0.15">
      <c r="H8" s="34" t="s">
        <v>36</v>
      </c>
      <c r="I8" s="14">
        <f>I4/(I4+I5+I6)</f>
        <v>0</v>
      </c>
      <c r="J8" s="14"/>
    </row>
    <row r="9" spans="2:12" x14ac:dyDescent="0.15">
      <c r="H9" s="35"/>
    </row>
    <row r="10" spans="2:12" x14ac:dyDescent="0.15">
      <c r="D10" s="7" t="s">
        <v>197</v>
      </c>
      <c r="E10" s="7"/>
      <c r="F10" s="7"/>
      <c r="G10" s="7"/>
      <c r="H10" s="7"/>
      <c r="I10" s="7"/>
    </row>
    <row r="11" spans="2:12" x14ac:dyDescent="0.25">
      <c r="B11"/>
      <c r="C11" s="36" t="s">
        <v>198</v>
      </c>
      <c r="D11" s="36" t="s">
        <v>42</v>
      </c>
      <c r="E11" s="36" t="s">
        <v>199</v>
      </c>
      <c r="F11" s="37" t="s">
        <v>43</v>
      </c>
      <c r="G11" s="37" t="s">
        <v>200</v>
      </c>
      <c r="H11" s="38" t="s">
        <v>2</v>
      </c>
      <c r="I11" s="59" t="s">
        <v>45</v>
      </c>
    </row>
    <row r="12" spans="2:12" s="24" customFormat="1" x14ac:dyDescent="0.15">
      <c r="B12"/>
      <c r="C12" s="39" t="s">
        <v>201</v>
      </c>
      <c r="D12" s="39" t="s">
        <v>226</v>
      </c>
      <c r="E12" s="13" t="s">
        <v>34</v>
      </c>
      <c r="F12" s="40"/>
      <c r="G12" s="41"/>
      <c r="H12" s="42"/>
      <c r="I12" s="60"/>
      <c r="K12" s="26"/>
    </row>
    <row r="13" spans="2:12" s="24" customFormat="1" x14ac:dyDescent="0.15">
      <c r="B13"/>
      <c r="C13" s="39" t="s">
        <v>202</v>
      </c>
      <c r="D13" s="39" t="s">
        <v>226</v>
      </c>
      <c r="E13" s="13" t="s">
        <v>34</v>
      </c>
      <c r="F13" s="43"/>
      <c r="G13" s="44"/>
      <c r="H13" s="42"/>
      <c r="I13" s="60"/>
      <c r="K13" s="26"/>
    </row>
    <row r="14" spans="2:12" s="25" customFormat="1" x14ac:dyDescent="0.15">
      <c r="B14"/>
      <c r="C14" s="39" t="s">
        <v>203</v>
      </c>
      <c r="D14" s="39" t="s">
        <v>226</v>
      </c>
      <c r="E14" s="13" t="s">
        <v>29</v>
      </c>
      <c r="F14" s="40"/>
      <c r="G14" s="41"/>
      <c r="H14" s="45"/>
      <c r="I14" s="61"/>
    </row>
    <row r="15" spans="2:12" s="25" customFormat="1" x14ac:dyDescent="0.15">
      <c r="B15"/>
      <c r="C15" s="39" t="s">
        <v>203</v>
      </c>
      <c r="D15" s="39" t="s">
        <v>226</v>
      </c>
      <c r="E15" s="13" t="s">
        <v>29</v>
      </c>
      <c r="F15" s="40"/>
      <c r="G15" s="41"/>
      <c r="H15" s="46"/>
      <c r="I15" s="61"/>
    </row>
    <row r="16" spans="2:12" s="25" customFormat="1" x14ac:dyDescent="0.15">
      <c r="B16"/>
      <c r="C16" s="39" t="s">
        <v>203</v>
      </c>
      <c r="D16" s="39" t="s">
        <v>226</v>
      </c>
      <c r="E16" s="13" t="s">
        <v>29</v>
      </c>
      <c r="F16" s="40"/>
      <c r="G16" s="41"/>
      <c r="H16" s="45"/>
      <c r="I16" s="61"/>
    </row>
    <row r="17" spans="2:11" s="25" customFormat="1" x14ac:dyDescent="0.15">
      <c r="B17"/>
      <c r="C17" s="39" t="s">
        <v>203</v>
      </c>
      <c r="D17" s="39" t="s">
        <v>226</v>
      </c>
      <c r="E17" s="13" t="s">
        <v>29</v>
      </c>
      <c r="F17" s="40"/>
      <c r="G17" s="41"/>
      <c r="H17" s="46"/>
      <c r="I17" s="61"/>
    </row>
    <row r="18" spans="2:11" s="25" customFormat="1" x14ac:dyDescent="0.15">
      <c r="B18"/>
      <c r="C18" s="39" t="s">
        <v>204</v>
      </c>
      <c r="D18" s="39" t="s">
        <v>226</v>
      </c>
      <c r="E18" s="13" t="s">
        <v>34</v>
      </c>
      <c r="F18" s="47"/>
      <c r="G18" s="42"/>
      <c r="H18" s="42"/>
      <c r="I18" s="61"/>
    </row>
    <row r="19" spans="2:11" s="24" customFormat="1" x14ac:dyDescent="0.15">
      <c r="B19"/>
      <c r="C19" s="39" t="s">
        <v>205</v>
      </c>
      <c r="D19" s="39" t="s">
        <v>226</v>
      </c>
      <c r="E19" s="13" t="s">
        <v>34</v>
      </c>
      <c r="F19" s="47"/>
      <c r="G19" s="42"/>
      <c r="H19" s="42"/>
      <c r="I19" s="60"/>
      <c r="K19" s="26"/>
    </row>
    <row r="20" spans="2:11" s="24" customFormat="1" x14ac:dyDescent="0.15">
      <c r="B20"/>
      <c r="C20" s="39" t="s">
        <v>205</v>
      </c>
      <c r="D20" s="39" t="s">
        <v>226</v>
      </c>
      <c r="E20" s="13" t="s">
        <v>34</v>
      </c>
      <c r="F20" s="47"/>
      <c r="G20" s="42"/>
      <c r="H20" s="42"/>
      <c r="I20" s="60"/>
      <c r="K20" s="26"/>
    </row>
    <row r="21" spans="2:11" s="24" customFormat="1" x14ac:dyDescent="0.15">
      <c r="B21"/>
      <c r="C21" s="39" t="s">
        <v>206</v>
      </c>
      <c r="D21" s="39" t="s">
        <v>226</v>
      </c>
      <c r="E21" s="13" t="s">
        <v>34</v>
      </c>
      <c r="F21" s="47"/>
      <c r="G21" s="42"/>
      <c r="H21" s="42"/>
      <c r="I21" s="60"/>
      <c r="K21" s="26"/>
    </row>
    <row r="22" spans="2:11" s="24" customFormat="1" x14ac:dyDescent="0.15">
      <c r="B22"/>
      <c r="C22" s="39" t="s">
        <v>206</v>
      </c>
      <c r="D22" s="39" t="s">
        <v>226</v>
      </c>
      <c r="E22" s="13" t="s">
        <v>34</v>
      </c>
      <c r="F22" s="47"/>
      <c r="G22" s="42"/>
      <c r="H22" s="42"/>
      <c r="I22" s="60"/>
      <c r="K22" s="26"/>
    </row>
    <row r="23" spans="2:11" s="24" customFormat="1" x14ac:dyDescent="0.15">
      <c r="B23"/>
      <c r="C23" s="39" t="s">
        <v>206</v>
      </c>
      <c r="D23" s="39" t="s">
        <v>226</v>
      </c>
      <c r="E23" s="13" t="s">
        <v>34</v>
      </c>
      <c r="F23" s="47"/>
      <c r="G23" s="42"/>
      <c r="H23" s="42"/>
      <c r="I23" s="60"/>
      <c r="K23" s="26"/>
    </row>
    <row r="24" spans="2:11" s="24" customFormat="1" x14ac:dyDescent="0.15">
      <c r="B24"/>
      <c r="C24" s="39" t="s">
        <v>206</v>
      </c>
      <c r="D24" s="39" t="s">
        <v>226</v>
      </c>
      <c r="E24" s="13" t="s">
        <v>34</v>
      </c>
      <c r="F24" s="47"/>
      <c r="G24" s="42"/>
      <c r="H24" s="42"/>
      <c r="I24" s="60"/>
      <c r="K24" s="26"/>
    </row>
    <row r="25" spans="2:11" s="24" customFormat="1" x14ac:dyDescent="0.15">
      <c r="B25"/>
      <c r="C25" s="39" t="s">
        <v>206</v>
      </c>
      <c r="D25" s="39" t="s">
        <v>226</v>
      </c>
      <c r="E25" s="13" t="s">
        <v>34</v>
      </c>
      <c r="F25" s="47"/>
      <c r="G25" s="42"/>
      <c r="H25" s="42"/>
      <c r="I25" s="60"/>
      <c r="K25" s="26"/>
    </row>
    <row r="26" spans="2:11" s="24" customFormat="1" x14ac:dyDescent="0.15">
      <c r="B26"/>
      <c r="C26" s="39" t="s">
        <v>206</v>
      </c>
      <c r="D26" s="39" t="s">
        <v>226</v>
      </c>
      <c r="E26" s="13" t="s">
        <v>34</v>
      </c>
      <c r="F26" s="47"/>
      <c r="G26" s="42"/>
      <c r="H26" s="42"/>
      <c r="I26" s="60"/>
      <c r="K26" s="26"/>
    </row>
    <row r="27" spans="2:11" s="24" customFormat="1" x14ac:dyDescent="0.15">
      <c r="B27"/>
      <c r="C27" s="39" t="s">
        <v>206</v>
      </c>
      <c r="D27" s="39" t="s">
        <v>226</v>
      </c>
      <c r="E27" s="13" t="s">
        <v>34</v>
      </c>
      <c r="F27" s="47"/>
      <c r="G27" s="42"/>
      <c r="H27" s="42"/>
      <c r="I27" s="60"/>
      <c r="K27" s="26"/>
    </row>
    <row r="28" spans="2:11" s="24" customFormat="1" x14ac:dyDescent="0.15">
      <c r="B28"/>
      <c r="C28" s="39" t="s">
        <v>207</v>
      </c>
      <c r="D28" s="39" t="s">
        <v>226</v>
      </c>
      <c r="E28" s="13" t="s">
        <v>34</v>
      </c>
      <c r="F28" s="47"/>
      <c r="G28" s="42"/>
      <c r="H28" s="42"/>
      <c r="I28" s="60"/>
      <c r="K28" s="26"/>
    </row>
    <row r="29" spans="2:11" s="24" customFormat="1" x14ac:dyDescent="0.15">
      <c r="B29"/>
      <c r="C29" s="39" t="s">
        <v>207</v>
      </c>
      <c r="D29" s="39" t="s">
        <v>226</v>
      </c>
      <c r="E29" s="13" t="s">
        <v>34</v>
      </c>
      <c r="F29" s="47"/>
      <c r="G29" s="42"/>
      <c r="H29" s="42"/>
      <c r="I29" s="60"/>
      <c r="K29" s="26"/>
    </row>
    <row r="30" spans="2:11" s="24" customFormat="1" x14ac:dyDescent="0.15">
      <c r="B30"/>
      <c r="C30" s="39" t="s">
        <v>207</v>
      </c>
      <c r="D30" s="39" t="s">
        <v>226</v>
      </c>
      <c r="E30" s="13" t="s">
        <v>34</v>
      </c>
      <c r="F30" s="47"/>
      <c r="G30" s="42"/>
      <c r="H30" s="42"/>
      <c r="I30" s="60"/>
      <c r="K30" s="26"/>
    </row>
    <row r="31" spans="2:11" s="24" customFormat="1" ht="33" x14ac:dyDescent="0.15">
      <c r="B31"/>
      <c r="C31" s="39" t="s">
        <v>208</v>
      </c>
      <c r="D31" s="39" t="s">
        <v>226</v>
      </c>
      <c r="E31" s="13" t="s">
        <v>227</v>
      </c>
      <c r="F31" s="47"/>
      <c r="G31" s="42"/>
      <c r="H31" s="10" t="s">
        <v>229</v>
      </c>
      <c r="I31" s="60"/>
      <c r="K31" s="26"/>
    </row>
    <row r="32" spans="2:11" s="24" customFormat="1" x14ac:dyDescent="0.15">
      <c r="B32"/>
      <c r="C32" s="39" t="s">
        <v>209</v>
      </c>
      <c r="D32" s="39" t="s">
        <v>226</v>
      </c>
      <c r="E32" s="13" t="s">
        <v>34</v>
      </c>
      <c r="F32" s="47"/>
      <c r="G32" s="42"/>
      <c r="H32" s="42"/>
      <c r="I32" s="60"/>
      <c r="K32" s="26"/>
    </row>
    <row r="33" spans="2:9" s="25" customFormat="1" x14ac:dyDescent="0.15">
      <c r="B33"/>
      <c r="C33" s="39" t="s">
        <v>210</v>
      </c>
      <c r="D33" s="39" t="s">
        <v>226</v>
      </c>
      <c r="E33" s="13" t="s">
        <v>29</v>
      </c>
      <c r="F33" s="47"/>
      <c r="G33" s="42"/>
      <c r="H33" s="42" t="s">
        <v>230</v>
      </c>
      <c r="I33" s="61"/>
    </row>
    <row r="34" spans="2:9" s="24" customFormat="1" x14ac:dyDescent="0.15">
      <c r="B34"/>
      <c r="C34" s="39" t="s">
        <v>211</v>
      </c>
      <c r="D34" s="39" t="s">
        <v>226</v>
      </c>
      <c r="E34" s="13" t="s">
        <v>34</v>
      </c>
      <c r="F34" s="48"/>
      <c r="G34" s="49"/>
      <c r="H34" s="42"/>
      <c r="I34" s="60"/>
    </row>
    <row r="35" spans="2:9" s="24" customFormat="1" x14ac:dyDescent="0.15">
      <c r="B35"/>
      <c r="C35" s="39" t="s">
        <v>212</v>
      </c>
      <c r="D35" s="39" t="s">
        <v>226</v>
      </c>
      <c r="E35" s="13" t="s">
        <v>34</v>
      </c>
      <c r="F35" s="50"/>
      <c r="G35" s="51"/>
      <c r="H35" s="42"/>
      <c r="I35" s="60"/>
    </row>
    <row r="36" spans="2:9" s="24" customFormat="1" x14ac:dyDescent="0.15">
      <c r="B36"/>
      <c r="C36" s="39" t="s">
        <v>212</v>
      </c>
      <c r="D36" s="39" t="s">
        <v>226</v>
      </c>
      <c r="E36" s="13" t="s">
        <v>34</v>
      </c>
      <c r="F36" s="50"/>
      <c r="G36" s="51"/>
      <c r="H36" s="42"/>
      <c r="I36" s="60"/>
    </row>
    <row r="37" spans="2:9" s="24" customFormat="1" x14ac:dyDescent="0.15">
      <c r="B37"/>
      <c r="C37" s="39" t="s">
        <v>213</v>
      </c>
      <c r="D37" s="39" t="s">
        <v>226</v>
      </c>
      <c r="E37" s="13" t="s">
        <v>34</v>
      </c>
      <c r="F37" s="50"/>
      <c r="G37" s="51"/>
      <c r="H37" s="42"/>
      <c r="I37" s="60"/>
    </row>
    <row r="38" spans="2:9" s="24" customFormat="1" x14ac:dyDescent="0.15">
      <c r="B38"/>
      <c r="C38" s="39" t="s">
        <v>214</v>
      </c>
      <c r="D38" s="39" t="s">
        <v>226</v>
      </c>
      <c r="E38" s="13" t="s">
        <v>29</v>
      </c>
      <c r="F38" s="50"/>
      <c r="G38" s="51"/>
      <c r="H38" s="9" t="s">
        <v>231</v>
      </c>
      <c r="I38" s="60"/>
    </row>
    <row r="39" spans="2:9" s="24" customFormat="1" x14ac:dyDescent="0.15">
      <c r="B39"/>
      <c r="C39" s="39" t="s">
        <v>215</v>
      </c>
      <c r="D39" s="39" t="s">
        <v>226</v>
      </c>
      <c r="E39" s="13" t="s">
        <v>34</v>
      </c>
      <c r="F39" s="52"/>
      <c r="G39" s="53"/>
      <c r="H39" s="42"/>
      <c r="I39" s="60"/>
    </row>
    <row r="40" spans="2:9" s="24" customFormat="1" x14ac:dyDescent="0.15">
      <c r="B40"/>
      <c r="C40" s="39" t="s">
        <v>215</v>
      </c>
      <c r="D40" s="39" t="s">
        <v>226</v>
      </c>
      <c r="E40" s="13" t="s">
        <v>34</v>
      </c>
      <c r="F40" s="52"/>
      <c r="G40" s="53"/>
      <c r="H40" s="42"/>
      <c r="I40" s="60"/>
    </row>
    <row r="41" spans="2:9" s="24" customFormat="1" x14ac:dyDescent="0.15">
      <c r="B41"/>
      <c r="C41" s="39" t="s">
        <v>215</v>
      </c>
      <c r="D41" s="39" t="s">
        <v>226</v>
      </c>
      <c r="E41" s="13" t="s">
        <v>34</v>
      </c>
      <c r="F41" s="54"/>
      <c r="G41" s="55"/>
      <c r="H41" s="42"/>
      <c r="I41" s="60"/>
    </row>
    <row r="42" spans="2:9" s="24" customFormat="1" x14ac:dyDescent="0.15">
      <c r="B42"/>
      <c r="C42" s="39" t="s">
        <v>215</v>
      </c>
      <c r="D42" s="39" t="s">
        <v>226</v>
      </c>
      <c r="E42" s="13" t="s">
        <v>34</v>
      </c>
      <c r="F42" s="52"/>
      <c r="G42" s="53"/>
      <c r="H42" s="42"/>
      <c r="I42" s="60"/>
    </row>
    <row r="43" spans="2:9" s="24" customFormat="1" x14ac:dyDescent="0.15">
      <c r="B43"/>
      <c r="C43" s="39" t="s">
        <v>215</v>
      </c>
      <c r="D43" s="39" t="s">
        <v>226</v>
      </c>
      <c r="E43" s="13" t="s">
        <v>34</v>
      </c>
      <c r="F43" s="54"/>
      <c r="G43" s="55"/>
      <c r="H43" s="42"/>
      <c r="I43" s="60"/>
    </row>
    <row r="44" spans="2:9" s="24" customFormat="1" x14ac:dyDescent="0.15">
      <c r="B44"/>
      <c r="C44" s="39" t="s">
        <v>215</v>
      </c>
      <c r="D44" s="39" t="s">
        <v>226</v>
      </c>
      <c r="E44" s="13" t="s">
        <v>34</v>
      </c>
      <c r="F44" s="52"/>
      <c r="G44" s="53"/>
      <c r="H44" s="42"/>
      <c r="I44" s="60"/>
    </row>
    <row r="45" spans="2:9" s="24" customFormat="1" x14ac:dyDescent="0.15">
      <c r="B45"/>
      <c r="C45" s="39" t="s">
        <v>215</v>
      </c>
      <c r="D45" s="39" t="s">
        <v>226</v>
      </c>
      <c r="E45" s="13" t="s">
        <v>34</v>
      </c>
      <c r="F45" s="52"/>
      <c r="G45" s="53"/>
      <c r="H45" s="42"/>
      <c r="I45" s="60"/>
    </row>
    <row r="46" spans="2:9" s="24" customFormat="1" x14ac:dyDescent="0.15">
      <c r="B46"/>
      <c r="C46" s="39" t="s">
        <v>215</v>
      </c>
      <c r="D46" s="39" t="s">
        <v>226</v>
      </c>
      <c r="E46" s="13" t="s">
        <v>34</v>
      </c>
      <c r="F46" s="52"/>
      <c r="G46" s="53"/>
      <c r="H46" s="42"/>
      <c r="I46" s="60"/>
    </row>
    <row r="47" spans="2:9" s="24" customFormat="1" x14ac:dyDescent="0.15">
      <c r="B47"/>
      <c r="C47" s="39" t="s">
        <v>215</v>
      </c>
      <c r="D47" s="39" t="s">
        <v>226</v>
      </c>
      <c r="E47" s="13" t="s">
        <v>34</v>
      </c>
      <c r="F47" s="52"/>
      <c r="G47" s="53"/>
      <c r="H47" s="42"/>
      <c r="I47" s="60"/>
    </row>
    <row r="48" spans="2:9" s="24" customFormat="1" x14ac:dyDescent="0.15">
      <c r="B48"/>
      <c r="C48" s="39" t="s">
        <v>215</v>
      </c>
      <c r="D48" s="39" t="s">
        <v>226</v>
      </c>
      <c r="E48" s="13" t="s">
        <v>34</v>
      </c>
      <c r="F48" s="52"/>
      <c r="G48" s="53"/>
      <c r="H48" s="42"/>
      <c r="I48" s="60"/>
    </row>
    <row r="49" spans="2:9" s="24" customFormat="1" x14ac:dyDescent="0.15">
      <c r="B49"/>
      <c r="C49" s="39" t="s">
        <v>215</v>
      </c>
      <c r="D49" s="39" t="s">
        <v>226</v>
      </c>
      <c r="E49" s="13" t="s">
        <v>34</v>
      </c>
      <c r="F49" s="52"/>
      <c r="G49" s="53"/>
      <c r="H49" s="42"/>
      <c r="I49" s="60"/>
    </row>
    <row r="50" spans="2:9" s="24" customFormat="1" x14ac:dyDescent="0.15">
      <c r="B50"/>
      <c r="C50" s="39" t="s">
        <v>215</v>
      </c>
      <c r="D50" s="39" t="s">
        <v>226</v>
      </c>
      <c r="E50" s="13" t="s">
        <v>34</v>
      </c>
      <c r="F50" s="52"/>
      <c r="G50" s="53"/>
      <c r="H50" s="42"/>
      <c r="I50" s="60"/>
    </row>
    <row r="51" spans="2:9" s="24" customFormat="1" x14ac:dyDescent="0.15">
      <c r="B51"/>
      <c r="C51" s="39" t="s">
        <v>215</v>
      </c>
      <c r="D51" s="39" t="s">
        <v>226</v>
      </c>
      <c r="E51" s="13" t="s">
        <v>34</v>
      </c>
      <c r="F51" s="52"/>
      <c r="G51" s="53"/>
      <c r="H51" s="42"/>
      <c r="I51" s="60"/>
    </row>
    <row r="52" spans="2:9" s="24" customFormat="1" x14ac:dyDescent="0.15">
      <c r="B52"/>
      <c r="C52" s="39" t="s">
        <v>216</v>
      </c>
      <c r="D52" s="39" t="s">
        <v>226</v>
      </c>
      <c r="E52" s="13" t="s">
        <v>34</v>
      </c>
      <c r="F52" s="52"/>
      <c r="G52" s="53"/>
      <c r="H52" s="42"/>
      <c r="I52" s="60"/>
    </row>
    <row r="53" spans="2:9" s="24" customFormat="1" x14ac:dyDescent="0.15">
      <c r="B53"/>
      <c r="C53" s="39" t="s">
        <v>216</v>
      </c>
      <c r="D53" s="39" t="s">
        <v>226</v>
      </c>
      <c r="E53" s="13" t="s">
        <v>34</v>
      </c>
      <c r="F53" s="52"/>
      <c r="G53" s="53"/>
      <c r="H53" s="42"/>
      <c r="I53" s="60"/>
    </row>
    <row r="54" spans="2:9" s="24" customFormat="1" x14ac:dyDescent="0.15">
      <c r="B54"/>
      <c r="C54" s="39" t="s">
        <v>216</v>
      </c>
      <c r="D54" s="39" t="s">
        <v>226</v>
      </c>
      <c r="E54" s="13" t="s">
        <v>34</v>
      </c>
      <c r="F54" s="52"/>
      <c r="G54" s="53"/>
      <c r="H54" s="42"/>
      <c r="I54" s="60"/>
    </row>
    <row r="55" spans="2:9" s="24" customFormat="1" x14ac:dyDescent="0.15">
      <c r="B55"/>
      <c r="C55" s="39" t="s">
        <v>215</v>
      </c>
      <c r="D55" s="39" t="s">
        <v>226</v>
      </c>
      <c r="E55" s="13" t="s">
        <v>34</v>
      </c>
      <c r="F55" s="52"/>
      <c r="G55" s="53"/>
      <c r="H55" s="42"/>
      <c r="I55" s="60"/>
    </row>
    <row r="56" spans="2:9" s="24" customFormat="1" x14ac:dyDescent="0.15">
      <c r="B56"/>
      <c r="C56" s="39" t="s">
        <v>217</v>
      </c>
      <c r="D56" s="39" t="s">
        <v>226</v>
      </c>
      <c r="E56" s="13" t="s">
        <v>34</v>
      </c>
      <c r="F56" s="47"/>
      <c r="G56" s="42"/>
      <c r="H56" s="42"/>
      <c r="I56" s="60"/>
    </row>
    <row r="57" spans="2:9" s="24" customFormat="1" x14ac:dyDescent="0.15">
      <c r="B57"/>
      <c r="C57" s="39" t="s">
        <v>218</v>
      </c>
      <c r="D57" s="39" t="s">
        <v>226</v>
      </c>
      <c r="E57" s="13" t="s">
        <v>34</v>
      </c>
      <c r="F57" s="47"/>
      <c r="G57" s="42"/>
      <c r="H57" s="42"/>
      <c r="I57" s="60"/>
    </row>
    <row r="58" spans="2:9" s="24" customFormat="1" x14ac:dyDescent="0.15">
      <c r="B58"/>
      <c r="C58" s="39" t="s">
        <v>219</v>
      </c>
      <c r="D58" s="39" t="s">
        <v>226</v>
      </c>
      <c r="E58" s="13" t="s">
        <v>34</v>
      </c>
      <c r="F58" s="47"/>
      <c r="G58" s="42"/>
      <c r="H58" s="42"/>
      <c r="I58" s="60"/>
    </row>
    <row r="59" spans="2:9" s="24" customFormat="1" x14ac:dyDescent="0.15">
      <c r="B59"/>
      <c r="C59" s="39" t="s">
        <v>217</v>
      </c>
      <c r="D59" s="39" t="s">
        <v>226</v>
      </c>
      <c r="E59" s="13" t="s">
        <v>34</v>
      </c>
      <c r="F59" s="52"/>
      <c r="G59" s="53"/>
      <c r="H59" s="42"/>
      <c r="I59" s="60"/>
    </row>
    <row r="60" spans="2:9" s="24" customFormat="1" x14ac:dyDescent="0.15">
      <c r="B60"/>
      <c r="C60" s="39" t="s">
        <v>217</v>
      </c>
      <c r="D60" s="39" t="s">
        <v>226</v>
      </c>
      <c r="E60" s="13" t="s">
        <v>34</v>
      </c>
      <c r="F60" s="47"/>
      <c r="G60" s="42"/>
      <c r="H60" s="42"/>
      <c r="I60" s="60"/>
    </row>
    <row r="61" spans="2:9" s="24" customFormat="1" x14ac:dyDescent="0.15">
      <c r="B61"/>
      <c r="C61" s="39" t="s">
        <v>220</v>
      </c>
      <c r="D61" s="39" t="s">
        <v>226</v>
      </c>
      <c r="E61" s="13" t="s">
        <v>34</v>
      </c>
      <c r="F61" s="56"/>
      <c r="G61" s="57"/>
      <c r="H61" s="42"/>
      <c r="I61" s="60"/>
    </row>
    <row r="62" spans="2:9" s="24" customFormat="1" x14ac:dyDescent="0.15">
      <c r="B62"/>
      <c r="C62" s="39" t="s">
        <v>220</v>
      </c>
      <c r="D62" s="39" t="s">
        <v>226</v>
      </c>
      <c r="E62" s="13" t="s">
        <v>34</v>
      </c>
      <c r="F62" s="56"/>
      <c r="G62" s="57"/>
      <c r="H62" s="42"/>
      <c r="I62" s="60"/>
    </row>
    <row r="63" spans="2:9" s="24" customFormat="1" x14ac:dyDescent="0.15">
      <c r="B63"/>
      <c r="C63" s="39" t="s">
        <v>220</v>
      </c>
      <c r="D63" s="39" t="s">
        <v>226</v>
      </c>
      <c r="E63" s="13" t="s">
        <v>34</v>
      </c>
      <c r="F63" s="56"/>
      <c r="G63" s="57"/>
      <c r="H63" s="42"/>
      <c r="I63" s="60"/>
    </row>
    <row r="64" spans="2:9" s="24" customFormat="1" x14ac:dyDescent="0.15">
      <c r="B64"/>
      <c r="C64" s="39" t="s">
        <v>220</v>
      </c>
      <c r="D64" s="39" t="s">
        <v>226</v>
      </c>
      <c r="E64" s="13" t="s">
        <v>34</v>
      </c>
      <c r="F64" s="56"/>
      <c r="G64" s="57"/>
      <c r="H64" s="42"/>
      <c r="I64" s="60"/>
    </row>
    <row r="65" spans="2:9" s="24" customFormat="1" x14ac:dyDescent="0.15">
      <c r="B65"/>
      <c r="C65" s="39" t="s">
        <v>220</v>
      </c>
      <c r="D65" s="39" t="s">
        <v>226</v>
      </c>
      <c r="E65" s="13" t="s">
        <v>34</v>
      </c>
      <c r="F65" s="56"/>
      <c r="G65" s="57"/>
      <c r="H65" s="42"/>
      <c r="I65" s="60"/>
    </row>
    <row r="66" spans="2:9" s="24" customFormat="1" x14ac:dyDescent="0.15">
      <c r="B66"/>
      <c r="C66" s="39" t="s">
        <v>220</v>
      </c>
      <c r="D66" s="39" t="s">
        <v>226</v>
      </c>
      <c r="E66" s="13" t="s">
        <v>34</v>
      </c>
      <c r="F66" s="56"/>
      <c r="G66" s="57"/>
      <c r="H66" s="42"/>
      <c r="I66" s="60"/>
    </row>
    <row r="67" spans="2:9" s="24" customFormat="1" x14ac:dyDescent="0.15">
      <c r="B67"/>
      <c r="C67" s="39" t="s">
        <v>220</v>
      </c>
      <c r="D67" s="39" t="s">
        <v>226</v>
      </c>
      <c r="E67" s="13" t="s">
        <v>34</v>
      </c>
      <c r="F67" s="56"/>
      <c r="G67" s="57"/>
      <c r="H67" s="42"/>
      <c r="I67" s="60"/>
    </row>
    <row r="68" spans="2:9" s="24" customFormat="1" x14ac:dyDescent="0.15">
      <c r="B68"/>
      <c r="C68" s="39" t="s">
        <v>220</v>
      </c>
      <c r="D68" s="39" t="s">
        <v>226</v>
      </c>
      <c r="E68" s="13" t="s">
        <v>34</v>
      </c>
      <c r="F68" s="56"/>
      <c r="G68" s="57"/>
      <c r="H68" s="42"/>
      <c r="I68" s="60"/>
    </row>
    <row r="69" spans="2:9" s="24" customFormat="1" x14ac:dyDescent="0.15">
      <c r="B69"/>
      <c r="C69" s="39" t="s">
        <v>220</v>
      </c>
      <c r="D69" s="39" t="s">
        <v>226</v>
      </c>
      <c r="E69" s="13" t="s">
        <v>34</v>
      </c>
      <c r="F69" s="56"/>
      <c r="G69" s="57"/>
      <c r="H69" s="42"/>
      <c r="I69" s="60"/>
    </row>
    <row r="70" spans="2:9" s="24" customFormat="1" x14ac:dyDescent="0.15">
      <c r="B70"/>
      <c r="C70" s="39" t="s">
        <v>220</v>
      </c>
      <c r="D70" s="39" t="s">
        <v>226</v>
      </c>
      <c r="E70" s="13" t="s">
        <v>34</v>
      </c>
      <c r="F70" s="56"/>
      <c r="G70" s="57"/>
      <c r="H70" s="42"/>
      <c r="I70" s="60"/>
    </row>
    <row r="71" spans="2:9" s="24" customFormat="1" x14ac:dyDescent="0.15">
      <c r="B71"/>
      <c r="C71" s="39" t="s">
        <v>220</v>
      </c>
      <c r="D71" s="39" t="s">
        <v>226</v>
      </c>
      <c r="E71" s="13" t="s">
        <v>34</v>
      </c>
      <c r="F71" s="56"/>
      <c r="G71" s="57"/>
      <c r="H71" s="42"/>
      <c r="I71" s="60"/>
    </row>
    <row r="72" spans="2:9" s="24" customFormat="1" x14ac:dyDescent="0.15">
      <c r="B72"/>
      <c r="C72" s="39" t="s">
        <v>220</v>
      </c>
      <c r="D72" s="39" t="s">
        <v>226</v>
      </c>
      <c r="E72" s="13" t="s">
        <v>34</v>
      </c>
      <c r="F72" s="56"/>
      <c r="G72" s="57"/>
      <c r="H72" s="42"/>
      <c r="I72" s="60"/>
    </row>
    <row r="73" spans="2:9" s="24" customFormat="1" x14ac:dyDescent="0.15">
      <c r="B73"/>
      <c r="C73" s="39" t="s">
        <v>232</v>
      </c>
      <c r="D73" s="39" t="s">
        <v>226</v>
      </c>
      <c r="E73" s="13" t="s">
        <v>227</v>
      </c>
      <c r="F73" s="52"/>
      <c r="G73" s="53"/>
      <c r="H73" s="9" t="s">
        <v>228</v>
      </c>
      <c r="I73" s="60"/>
    </row>
    <row r="74" spans="2:9" s="24" customFormat="1" ht="28.5" x14ac:dyDescent="0.15">
      <c r="B74"/>
      <c r="C74" s="39" t="s">
        <v>233</v>
      </c>
      <c r="D74" s="39" t="s">
        <v>226</v>
      </c>
      <c r="E74" s="13" t="s">
        <v>34</v>
      </c>
      <c r="F74" s="52"/>
      <c r="G74" s="53"/>
      <c r="H74" s="9"/>
      <c r="I74" s="60"/>
    </row>
    <row r="75" spans="2:9" s="24" customFormat="1" ht="78.95" customHeight="1" x14ac:dyDescent="0.15">
      <c r="E75" s="62"/>
    </row>
    <row r="76" spans="2:9" s="24" customFormat="1" ht="78.95" customHeight="1" x14ac:dyDescent="0.15">
      <c r="E76" s="62"/>
    </row>
    <row r="77" spans="2:9" s="24" customFormat="1" ht="78.95" customHeight="1" x14ac:dyDescent="0.15">
      <c r="E77" s="62"/>
    </row>
    <row r="78" spans="2:9" s="24" customFormat="1" ht="78.95" customHeight="1" x14ac:dyDescent="0.15">
      <c r="E78" s="62"/>
    </row>
    <row r="79" spans="2:9" s="24" customFormat="1" ht="78.95" customHeight="1" x14ac:dyDescent="0.15">
      <c r="E79" s="62"/>
    </row>
    <row r="80" spans="2:9" s="24" customFormat="1" ht="78.95" customHeight="1" x14ac:dyDescent="0.15">
      <c r="E80" s="62"/>
    </row>
    <row r="81" spans="5:5" s="24" customFormat="1" ht="78.95" customHeight="1" x14ac:dyDescent="0.15">
      <c r="E81" s="62"/>
    </row>
    <row r="82" spans="5:5" s="24" customFormat="1" ht="78.95" customHeight="1" x14ac:dyDescent="0.15">
      <c r="E82" s="62"/>
    </row>
    <row r="83" spans="5:5" s="24" customFormat="1" ht="78.95" customHeight="1" x14ac:dyDescent="0.15">
      <c r="E83" s="62"/>
    </row>
    <row r="84" spans="5:5" s="24" customFormat="1" ht="78.95" customHeight="1" x14ac:dyDescent="0.15">
      <c r="E84" s="62"/>
    </row>
    <row r="85" spans="5:5" s="24" customFormat="1" ht="78.95" customHeight="1" x14ac:dyDescent="0.15">
      <c r="E85" s="62"/>
    </row>
    <row r="86" spans="5:5" s="24" customFormat="1" ht="78.95" customHeight="1" x14ac:dyDescent="0.15">
      <c r="E86" s="62"/>
    </row>
    <row r="87" spans="5:5" s="24" customFormat="1" ht="78.95" customHeight="1" x14ac:dyDescent="0.15">
      <c r="E87" s="62"/>
    </row>
    <row r="88" spans="5:5" s="24" customFormat="1" ht="78.95" customHeight="1" x14ac:dyDescent="0.15">
      <c r="E88" s="62"/>
    </row>
    <row r="89" spans="5:5" s="24" customFormat="1" ht="78.95" customHeight="1" x14ac:dyDescent="0.15">
      <c r="E89" s="62"/>
    </row>
    <row r="90" spans="5:5" s="24" customFormat="1" ht="78.95" customHeight="1" x14ac:dyDescent="0.15">
      <c r="E90" s="62"/>
    </row>
    <row r="91" spans="5:5" s="24" customFormat="1" ht="78.95" customHeight="1" x14ac:dyDescent="0.15">
      <c r="E91" s="62"/>
    </row>
  </sheetData>
  <mergeCells count="9">
    <mergeCell ref="I8:J8"/>
    <mergeCell ref="D10:I10"/>
    <mergeCell ref="B3:B4"/>
    <mergeCell ref="C3:C4"/>
    <mergeCell ref="I3:J3"/>
    <mergeCell ref="I4:J4"/>
    <mergeCell ref="I5:J5"/>
    <mergeCell ref="I6:J6"/>
    <mergeCell ref="I7:J7"/>
  </mergeCells>
  <phoneticPr fontId="20" type="noConversion"/>
  <pageMargins left="0.75" right="0.75" top="1" bottom="1" header="0.51041666666666696" footer="0.510416666666666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A2" sqref="A2"/>
    </sheetView>
  </sheetViews>
  <sheetFormatPr defaultColWidth="9" defaultRowHeight="14.25" x14ac:dyDescent="0.15"/>
  <cols>
    <col min="1" max="1" width="8.375" customWidth="1"/>
    <col min="3" max="3" width="18.25" customWidth="1"/>
  </cols>
  <sheetData>
    <row r="1" spans="1:6" x14ac:dyDescent="0.15">
      <c r="A1" t="s">
        <v>221</v>
      </c>
      <c r="D1" t="s">
        <v>222</v>
      </c>
    </row>
    <row r="2" spans="1:6" x14ac:dyDescent="0.15">
      <c r="A2" s="21"/>
      <c r="D2" s="22"/>
    </row>
    <row r="3" spans="1:6" x14ac:dyDescent="0.15">
      <c r="A3" s="21"/>
      <c r="D3" s="22"/>
      <c r="F3" s="25"/>
    </row>
    <row r="4" spans="1:6" x14ac:dyDescent="0.15">
      <c r="A4" s="21"/>
      <c r="D4" s="22"/>
    </row>
    <row r="5" spans="1:6" x14ac:dyDescent="0.15">
      <c r="A5" s="21"/>
      <c r="D5" s="22"/>
    </row>
    <row r="6" spans="1:6" x14ac:dyDescent="0.15">
      <c r="A6" s="21"/>
      <c r="D6" s="22"/>
    </row>
    <row r="7" spans="1:6" x14ac:dyDescent="0.15">
      <c r="A7" s="23"/>
      <c r="D7" s="22"/>
    </row>
    <row r="8" spans="1:6" x14ac:dyDescent="0.15">
      <c r="A8" s="23"/>
      <c r="D8" s="22"/>
    </row>
    <row r="9" spans="1:6" x14ac:dyDescent="0.15">
      <c r="A9" s="23"/>
      <c r="D9" s="22"/>
    </row>
    <row r="10" spans="1:6" x14ac:dyDescent="0.15">
      <c r="A10" s="23"/>
      <c r="D10" s="22"/>
    </row>
    <row r="11" spans="1:6" x14ac:dyDescent="0.15">
      <c r="A11" s="23"/>
      <c r="D11" s="22"/>
      <c r="F11" s="25"/>
    </row>
    <row r="12" spans="1:6" x14ac:dyDescent="0.15">
      <c r="D12" s="22"/>
    </row>
    <row r="13" spans="1:6" x14ac:dyDescent="0.15">
      <c r="D13" s="22"/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Statics</vt:lpstr>
      <vt:lpstr>FacetsTestPlan</vt:lpstr>
      <vt:lpstr>FacetsTestPlanAddendum</vt:lpstr>
      <vt:lpstr>票统计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hanlu</dc:creator>
  <cp:lastModifiedBy>zouyunlong</cp:lastModifiedBy>
  <dcterms:created xsi:type="dcterms:W3CDTF">2021-12-07T07:31:00Z</dcterms:created>
  <dcterms:modified xsi:type="dcterms:W3CDTF">2021-12-16T12:31:44Z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9C22D1D86272408F94DFC8D449E7A3B3</vt:lpwstr>
  </property>
</Properties>
</file>