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F:\MatlabProjects\Nansanhuan\results\crack_monitoring\"/>
    </mc:Choice>
  </mc:AlternateContent>
  <xr:revisionPtr revIDLastSave="0" documentId="13_ncr:1_{30F92044-ACF8-40E5-B653-7284DE055F7E}" xr6:coauthVersionLast="47" xr6:coauthVersionMax="47" xr10:uidLastSave="{00000000-0000-0000-0000-000000000000}"/>
  <bookViews>
    <workbookView xWindow="2130" yWindow="3360" windowWidth="18480" windowHeight="12240" xr2:uid="{00000000-000D-0000-FFFF-FFFF00000000}"/>
  </bookViews>
  <sheets>
    <sheet name="裂缝宽度数据汇总表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L49" i="1" l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39" i="1"/>
  <c r="K39" i="1"/>
  <c r="L38" i="1"/>
  <c r="K38" i="1"/>
  <c r="L36" i="1"/>
  <c r="K36" i="1"/>
  <c r="L35" i="1"/>
  <c r="K35" i="1"/>
  <c r="L34" i="1"/>
  <c r="K34" i="1"/>
  <c r="L33" i="1"/>
  <c r="K33" i="1"/>
  <c r="L31" i="1"/>
  <c r="K31" i="1"/>
  <c r="L30" i="1"/>
  <c r="K30" i="1"/>
  <c r="O29" i="1"/>
  <c r="L29" i="1"/>
  <c r="K29" i="1"/>
  <c r="O28" i="1"/>
  <c r="L28" i="1"/>
  <c r="K28" i="1"/>
  <c r="O27" i="1"/>
  <c r="L27" i="1"/>
  <c r="K27" i="1"/>
  <c r="O26" i="1"/>
  <c r="L26" i="1"/>
  <c r="K26" i="1"/>
  <c r="L25" i="1"/>
  <c r="K25" i="1"/>
  <c r="L24" i="1"/>
  <c r="K24" i="1"/>
  <c r="L22" i="1"/>
  <c r="K22" i="1"/>
  <c r="L21" i="1"/>
  <c r="K21" i="1"/>
  <c r="L19" i="1"/>
  <c r="K19" i="1"/>
  <c r="L17" i="1"/>
  <c r="K17" i="1"/>
  <c r="L15" i="1"/>
  <c r="K15" i="1"/>
  <c r="O13" i="1"/>
  <c r="L13" i="1"/>
  <c r="K13" i="1"/>
  <c r="O12" i="1"/>
  <c r="L12" i="1"/>
  <c r="K12" i="1"/>
  <c r="O11" i="1"/>
  <c r="L11" i="1"/>
  <c r="K11" i="1"/>
  <c r="O10" i="1"/>
  <c r="L10" i="1"/>
  <c r="K10" i="1"/>
  <c r="L9" i="1"/>
  <c r="K9" i="1"/>
  <c r="L7" i="1"/>
  <c r="K7" i="1"/>
  <c r="L6" i="1"/>
  <c r="K6" i="1"/>
  <c r="O5" i="1"/>
  <c r="O4" i="1"/>
  <c r="L4" i="1"/>
  <c r="K4" i="1"/>
  <c r="O3" i="1"/>
  <c r="L3" i="1"/>
  <c r="K3" i="1"/>
  <c r="O2" i="1"/>
  <c r="L2" i="1"/>
  <c r="K2" i="1"/>
</calcChain>
</file>

<file path=xl/sharedStrings.xml><?xml version="1.0" encoding="utf-8"?>
<sst xmlns="http://schemas.openxmlformats.org/spreadsheetml/2006/main" count="115" uniqueCount="69">
  <si>
    <t>峰值差值验算（应为0）</t>
  </si>
  <si>
    <t>均值差值验算（应为0）</t>
  </si>
  <si>
    <t>峰值最小值</t>
  </si>
  <si>
    <t>峰值最大值</t>
  </si>
  <si>
    <t>均值最小值</t>
  </si>
  <si>
    <t>--</t>
  </si>
  <si>
    <t>均值最大值</t>
  </si>
  <si>
    <t>测点位置</t>
    <phoneticPr fontId="5" type="noConversion"/>
  </si>
  <si>
    <t>测点编号</t>
    <phoneticPr fontId="5" type="noConversion"/>
  </si>
  <si>
    <t>本次监测期内峰值</t>
    <phoneticPr fontId="5" type="noConversion"/>
  </si>
  <si>
    <t>历史峰值</t>
    <phoneticPr fontId="5" type="noConversion"/>
  </si>
  <si>
    <t>峰值差值</t>
    <phoneticPr fontId="5" type="noConversion"/>
  </si>
  <si>
    <t>本次监测期内均值</t>
    <phoneticPr fontId="5" type="noConversion"/>
  </si>
  <si>
    <t>上周期均值</t>
    <phoneticPr fontId="5" type="noConversion"/>
  </si>
  <si>
    <t>均值差值</t>
    <phoneticPr fontId="5" type="noConversion"/>
  </si>
  <si>
    <t>历史峰值是否更新</t>
    <phoneticPr fontId="5" type="noConversion"/>
  </si>
  <si>
    <t>本次历史峰值</t>
    <phoneticPr fontId="5" type="noConversion"/>
  </si>
  <si>
    <t>3#桥右幅第一联</t>
    <phoneticPr fontId="5" type="noConversion"/>
  </si>
  <si>
    <t>3R-1</t>
    <phoneticPr fontId="5" type="noConversion"/>
  </si>
  <si>
    <t>3R-2</t>
    <phoneticPr fontId="5" type="noConversion"/>
  </si>
  <si>
    <t>3R-3</t>
    <phoneticPr fontId="5" type="noConversion"/>
  </si>
  <si>
    <t>3R-4</t>
    <phoneticPr fontId="5" type="noConversion"/>
  </si>
  <si>
    <t>--</t>
    <phoneticPr fontId="5" type="noConversion"/>
  </si>
  <si>
    <t>3R-5</t>
    <phoneticPr fontId="5" type="noConversion"/>
  </si>
  <si>
    <t>3R-6</t>
    <phoneticPr fontId="5" type="noConversion"/>
  </si>
  <si>
    <t>3R-7</t>
    <phoneticPr fontId="5" type="noConversion"/>
  </si>
  <si>
    <t>3R-8</t>
    <phoneticPr fontId="5" type="noConversion"/>
  </si>
  <si>
    <t>5#桥左幅第二联</t>
    <phoneticPr fontId="5" type="noConversion"/>
  </si>
  <si>
    <t>5L-1</t>
    <phoneticPr fontId="5" type="noConversion"/>
  </si>
  <si>
    <t>5L-2</t>
    <phoneticPr fontId="5" type="noConversion"/>
  </si>
  <si>
    <t>5L-3</t>
    <phoneticPr fontId="5" type="noConversion"/>
  </si>
  <si>
    <t>5L-4</t>
    <phoneticPr fontId="5" type="noConversion"/>
  </si>
  <si>
    <t>5L-5</t>
    <phoneticPr fontId="5" type="noConversion"/>
  </si>
  <si>
    <t>5L-6</t>
    <phoneticPr fontId="5" type="noConversion"/>
  </si>
  <si>
    <t>5L-7</t>
    <phoneticPr fontId="5" type="noConversion"/>
  </si>
  <si>
    <t>5L-8</t>
    <phoneticPr fontId="5" type="noConversion"/>
  </si>
  <si>
    <t>5L-9</t>
    <phoneticPr fontId="5" type="noConversion"/>
  </si>
  <si>
    <t>5L-10</t>
    <phoneticPr fontId="5" type="noConversion"/>
  </si>
  <si>
    <t>5L-11</t>
    <phoneticPr fontId="5" type="noConversion"/>
  </si>
  <si>
    <t>5L-12</t>
    <phoneticPr fontId="5" type="noConversion"/>
  </si>
  <si>
    <t>5L-13</t>
    <phoneticPr fontId="5" type="noConversion"/>
  </si>
  <si>
    <t>5L-14</t>
    <phoneticPr fontId="5" type="noConversion"/>
  </si>
  <si>
    <t>5L-15</t>
    <phoneticPr fontId="5" type="noConversion"/>
  </si>
  <si>
    <t>5L-16</t>
    <phoneticPr fontId="5" type="noConversion"/>
  </si>
  <si>
    <t>5#桥右幅第三联</t>
    <phoneticPr fontId="5" type="noConversion"/>
  </si>
  <si>
    <t>5R-1</t>
    <phoneticPr fontId="5" type="noConversion"/>
  </si>
  <si>
    <t>5R-2</t>
    <phoneticPr fontId="5" type="noConversion"/>
  </si>
  <si>
    <t>5R-3</t>
    <phoneticPr fontId="5" type="noConversion"/>
  </si>
  <si>
    <t>5R-4</t>
    <phoneticPr fontId="5" type="noConversion"/>
  </si>
  <si>
    <t>5R-5</t>
    <phoneticPr fontId="5" type="noConversion"/>
  </si>
  <si>
    <t>5R-6</t>
    <phoneticPr fontId="5" type="noConversion"/>
  </si>
  <si>
    <t>5R-7</t>
    <phoneticPr fontId="5" type="noConversion"/>
  </si>
  <si>
    <t>5R-8</t>
    <phoneticPr fontId="5" type="noConversion"/>
  </si>
  <si>
    <t>5R-9</t>
    <phoneticPr fontId="5" type="noConversion"/>
  </si>
  <si>
    <t>5R-10</t>
    <phoneticPr fontId="5" type="noConversion"/>
  </si>
  <si>
    <t>5R-11</t>
    <phoneticPr fontId="5" type="noConversion"/>
  </si>
  <si>
    <t>5R-12</t>
    <phoneticPr fontId="5" type="noConversion"/>
  </si>
  <si>
    <t>5R-13</t>
    <phoneticPr fontId="5" type="noConversion"/>
  </si>
  <si>
    <t>5R-14</t>
    <phoneticPr fontId="5" type="noConversion"/>
  </si>
  <si>
    <t>5R-15</t>
    <phoneticPr fontId="5" type="noConversion"/>
  </si>
  <si>
    <t>5R-16</t>
    <phoneticPr fontId="5" type="noConversion"/>
  </si>
  <si>
    <t>5R-17</t>
    <phoneticPr fontId="5" type="noConversion"/>
  </si>
  <si>
    <t>5R-18</t>
    <phoneticPr fontId="5" type="noConversion"/>
  </si>
  <si>
    <t>5R-19</t>
    <phoneticPr fontId="5" type="noConversion"/>
  </si>
  <si>
    <t>5R-20</t>
    <phoneticPr fontId="5" type="noConversion"/>
  </si>
  <si>
    <t>5R-21</t>
    <phoneticPr fontId="5" type="noConversion"/>
  </si>
  <si>
    <t>5R-22</t>
    <phoneticPr fontId="5" type="noConversion"/>
  </si>
  <si>
    <t>5R-23</t>
    <phoneticPr fontId="5" type="noConversion"/>
  </si>
  <si>
    <t>5R-24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</si>
</sst>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_ "/>
  </numFmts>
  <fonts count="6" x14ac:knownFonts="1">
    <font>
      <sz val="11"/>
      <color theme="1"/>
      <name val="宋体"/>
      <charset val="134"/>
      <scheme val="minor"/>
    </font>
    <font>
      <b/>
      <sz val="10.5"/>
      <color theme="1"/>
      <name val="楷体_GB2312"/>
      <charset val="134"/>
    </font>
    <font>
      <sz val="10.5"/>
      <color theme="1"/>
      <name val="Times New Roman"/>
      <family val="1"/>
    </font>
    <font>
      <sz val="11"/>
      <color theme="1"/>
      <name val="楷体_GB2312"/>
      <charset val="134"/>
    </font>
    <font>
      <sz val="11"/>
      <color theme="1"/>
      <name val="Times New Roman"/>
      <family val="1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justify" vertical="center" indent="2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78" fontId="0" fillId="0" borderId="4" xfId="0" applyNumberFormat="1" applyBorder="1" applyAlignment="1">
      <alignment horizontal="center" vertical="center"/>
    </xf>
    <xf numFmtId="178" fontId="2" fillId="0" borderId="4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78" fontId="0" fillId="0" borderId="6" xfId="0" applyNumberFormat="1" applyBorder="1" applyAlignment="1">
      <alignment horizontal="center" vertical="center"/>
    </xf>
    <xf numFmtId="178" fontId="2" fillId="0" borderId="6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78" fontId="4" fillId="0" borderId="4" xfId="0" applyNumberFormat="1" applyFont="1" applyBorder="1" applyAlignment="1">
      <alignment horizontal="center" vertical="center"/>
    </xf>
    <xf numFmtId="178" fontId="4" fillId="0" borderId="8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178" fontId="4" fillId="0" borderId="0" xfId="0" applyNumberFormat="1" applyFont="1" applyAlignment="1">
      <alignment horizontal="center" vertical="center"/>
    </xf>
    <xf numFmtId="178" fontId="2" fillId="0" borderId="8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8" fontId="4" fillId="0" borderId="6" xfId="0" applyNumberFormat="1" applyFont="1" applyBorder="1" applyAlignment="1">
      <alignment horizontal="center" vertical="center"/>
    </xf>
    <xf numFmtId="178" fontId="4" fillId="0" borderId="9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tabSelected="1" workbookViewId="0">
      <pane ySplit="1" topLeftCell="A2" activePane="bottomLeft" state="frozen"/>
      <selection pane="bottomLeft" sqref="A1:J49"/>
    </sheetView>
  </sheetViews>
  <sheetFormatPr defaultColWidth="9" defaultRowHeight="13.5" x14ac:dyDescent="0.15"/>
  <cols>
    <col min="1" max="1" width="16" customWidth="1"/>
    <col min="7" max="7" width="10.375" customWidth="1"/>
    <col min="11" max="11" width="12.25" customWidth="1"/>
    <col min="12" max="12" width="12.75" customWidth="1"/>
    <col min="14" max="14" width="10.5" customWidth="1"/>
  </cols>
  <sheetData>
    <row r="1" spans="1:15" ht="51" x14ac:dyDescent="0.15">
      <c r="A1" s="1" t="s">
        <v>7</v>
      </c>
      <c r="B1" s="2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0</v>
      </c>
      <c r="L1" s="10" t="s">
        <v>1</v>
      </c>
    </row>
    <row r="2" spans="1:15" ht="15" x14ac:dyDescent="0.15">
      <c r="A2" s="21" t="s">
        <v>17</v>
      </c>
      <c r="B2" s="4" t="s">
        <v>18</v>
      </c>
      <c r="C2" s="5">
        <v>-3.0000000000000001E-3</v>
      </c>
      <c r="D2" s="6">
        <v>1.9E-2</v>
      </c>
      <c r="E2" s="5">
        <v>-2.1999999999999999E-2</v>
      </c>
      <c r="F2" s="5">
        <v>-8.9999999999999993E-3</v>
      </c>
      <c r="G2" s="6">
        <v>-1.0999999999999999E-2</v>
      </c>
      <c r="H2" s="5">
        <v>2E-3</v>
      </c>
      <c r="I2" s="11">
        <v>0</v>
      </c>
      <c r="J2" s="11">
        <v>1.9E-2</v>
      </c>
      <c r="K2" s="12">
        <f>(C2-D2)-E2</f>
        <v>0</v>
      </c>
      <c r="L2" s="13">
        <f>(F2-G2)-H2</f>
        <v>0</v>
      </c>
      <c r="N2" s="14" t="s">
        <v>2</v>
      </c>
      <c r="O2" s="15">
        <f>MIN(C2:C4,C6:C7,C9)</f>
        <v>-3.0000000000000001E-3</v>
      </c>
    </row>
    <row r="3" spans="1:15" ht="15" x14ac:dyDescent="0.15">
      <c r="A3" s="21"/>
      <c r="B3" s="4" t="s">
        <v>19</v>
      </c>
      <c r="C3" s="5">
        <v>-1E-3</v>
      </c>
      <c r="D3" s="6">
        <v>4.5999999999999999E-2</v>
      </c>
      <c r="E3" s="5">
        <v>-4.7E-2</v>
      </c>
      <c r="F3" s="5">
        <v>-1.7999999999999999E-2</v>
      </c>
      <c r="G3" s="6">
        <v>-1.7000000000000001E-2</v>
      </c>
      <c r="H3" s="5">
        <v>-9.9999999999999742E-4</v>
      </c>
      <c r="I3" s="11">
        <v>0</v>
      </c>
      <c r="J3" s="11">
        <v>4.5999999999999999E-2</v>
      </c>
      <c r="K3" s="12">
        <f t="shared" ref="K3:K49" si="0">(C3-D3)-E3</f>
        <v>0</v>
      </c>
      <c r="L3" s="13">
        <f t="shared" ref="L3:L49" si="1">(F3-G3)-H3</f>
        <v>0</v>
      </c>
      <c r="N3" s="14" t="s">
        <v>3</v>
      </c>
      <c r="O3" s="15">
        <f>MAX(C2:C4,C6:C7,C9)</f>
        <v>2.1999999999999999E-2</v>
      </c>
    </row>
    <row r="4" spans="1:15" ht="15" x14ac:dyDescent="0.15">
      <c r="A4" s="21"/>
      <c r="B4" s="4" t="s">
        <v>20</v>
      </c>
      <c r="C4" s="5">
        <v>7.0000000000000001E-3</v>
      </c>
      <c r="D4" s="6">
        <v>5.1999999999999998E-2</v>
      </c>
      <c r="E4" s="5">
        <v>-4.4999999999999998E-2</v>
      </c>
      <c r="F4" s="5">
        <v>-8.0000000000000002E-3</v>
      </c>
      <c r="G4" s="6">
        <v>-7.0000000000000001E-3</v>
      </c>
      <c r="H4" s="5">
        <v>-1E-3</v>
      </c>
      <c r="I4" s="11">
        <v>0</v>
      </c>
      <c r="J4" s="11">
        <v>5.1999999999999998E-2</v>
      </c>
      <c r="K4" s="12">
        <f t="shared" si="0"/>
        <v>0</v>
      </c>
      <c r="L4" s="13">
        <f t="shared" si="1"/>
        <v>0</v>
      </c>
      <c r="N4" s="14" t="s">
        <v>4</v>
      </c>
      <c r="O4" s="15">
        <f>MIN(F2:F4,F6:F7,F9)</f>
        <v>-1.7999999999999999E-2</v>
      </c>
    </row>
    <row r="5" spans="1:15" ht="15" x14ac:dyDescent="0.15">
      <c r="A5" s="21"/>
      <c r="B5" s="4" t="s">
        <v>21</v>
      </c>
      <c r="C5" s="6">
        <v>0.12</v>
      </c>
      <c r="D5" s="6" t="s">
        <v>22</v>
      </c>
      <c r="E5" s="6"/>
      <c r="F5" s="6">
        <v>0.11</v>
      </c>
      <c r="G5" s="6" t="s">
        <v>22</v>
      </c>
      <c r="H5" s="6"/>
      <c r="I5" s="6">
        <v>0</v>
      </c>
      <c r="J5" s="6"/>
      <c r="K5" s="6" t="s">
        <v>5</v>
      </c>
      <c r="L5" s="16" t="s">
        <v>5</v>
      </c>
      <c r="N5" s="14" t="s">
        <v>6</v>
      </c>
      <c r="O5" s="15">
        <f>MAX(F2:F4,F6:F7,F9)</f>
        <v>1.2E-2</v>
      </c>
    </row>
    <row r="6" spans="1:15" ht="15" x14ac:dyDescent="0.15">
      <c r="A6" s="21"/>
      <c r="B6" s="4" t="s">
        <v>23</v>
      </c>
      <c r="C6" s="5">
        <v>2.1999999999999999E-2</v>
      </c>
      <c r="D6" s="6">
        <v>8.3000000000000004E-2</v>
      </c>
      <c r="E6" s="5">
        <v>-6.1000000000000006E-2</v>
      </c>
      <c r="F6" s="5">
        <v>5.0000000000000001E-3</v>
      </c>
      <c r="G6" s="6">
        <v>8.0000000000000002E-3</v>
      </c>
      <c r="H6" s="5">
        <v>-3.0000000000000001E-3</v>
      </c>
      <c r="I6" s="11">
        <v>0</v>
      </c>
      <c r="J6" s="11">
        <v>8.3000000000000004E-2</v>
      </c>
      <c r="K6" s="12">
        <f t="shared" si="0"/>
        <v>0</v>
      </c>
      <c r="L6" s="13">
        <f t="shared" si="1"/>
        <v>0</v>
      </c>
      <c r="O6" s="17"/>
    </row>
    <row r="7" spans="1:15" ht="15" x14ac:dyDescent="0.15">
      <c r="A7" s="21"/>
      <c r="B7" s="4" t="s">
        <v>24</v>
      </c>
      <c r="C7" s="5">
        <v>1.7000000000000001E-2</v>
      </c>
      <c r="D7" s="6">
        <v>5.5E-2</v>
      </c>
      <c r="E7" s="5">
        <v>-3.7999999999999999E-2</v>
      </c>
      <c r="F7" s="5">
        <v>1.2E-2</v>
      </c>
      <c r="G7" s="6">
        <v>1.4E-2</v>
      </c>
      <c r="H7" s="5">
        <v>-2E-3</v>
      </c>
      <c r="I7" s="11">
        <v>0</v>
      </c>
      <c r="J7" s="11">
        <v>5.5E-2</v>
      </c>
      <c r="K7" s="12">
        <f t="shared" si="0"/>
        <v>0</v>
      </c>
      <c r="L7" s="13">
        <f t="shared" si="1"/>
        <v>0</v>
      </c>
      <c r="O7" s="17"/>
    </row>
    <row r="8" spans="1:15" ht="15" x14ac:dyDescent="0.15">
      <c r="A8" s="21"/>
      <c r="B8" s="4" t="s">
        <v>25</v>
      </c>
      <c r="C8" s="6"/>
      <c r="D8" s="6" t="s">
        <v>22</v>
      </c>
      <c r="E8" s="6"/>
      <c r="F8" s="6"/>
      <c r="G8" s="6" t="s">
        <v>22</v>
      </c>
      <c r="H8" s="6"/>
      <c r="I8" s="6">
        <v>0</v>
      </c>
      <c r="J8" s="6"/>
      <c r="K8" s="6" t="s">
        <v>5</v>
      </c>
      <c r="L8" s="16" t="s">
        <v>5</v>
      </c>
      <c r="O8" s="17"/>
    </row>
    <row r="9" spans="1:15" ht="15" x14ac:dyDescent="0.15">
      <c r="A9" s="21"/>
      <c r="B9" s="4" t="s">
        <v>26</v>
      </c>
      <c r="C9" s="5">
        <v>1.7999999999999999E-2</v>
      </c>
      <c r="D9" s="6">
        <v>4.5999999999999999E-2</v>
      </c>
      <c r="E9" s="5">
        <v>-2.8000000000000001E-2</v>
      </c>
      <c r="F9" s="5">
        <v>0</v>
      </c>
      <c r="G9" s="6">
        <v>1E-3</v>
      </c>
      <c r="H9" s="5">
        <v>-1E-3</v>
      </c>
      <c r="I9" s="11">
        <v>0</v>
      </c>
      <c r="J9" s="11">
        <v>4.5999999999999999E-2</v>
      </c>
      <c r="K9" s="12">
        <f t="shared" si="0"/>
        <v>0</v>
      </c>
      <c r="L9" s="13">
        <f t="shared" si="1"/>
        <v>0</v>
      </c>
      <c r="O9" s="17"/>
    </row>
    <row r="10" spans="1:15" ht="15" x14ac:dyDescent="0.15">
      <c r="A10" s="22" t="s">
        <v>27</v>
      </c>
      <c r="B10" s="4" t="s">
        <v>28</v>
      </c>
      <c r="C10" s="5">
        <v>1.7999999999999999E-2</v>
      </c>
      <c r="D10" s="6">
        <v>3.6999999999999998E-2</v>
      </c>
      <c r="E10" s="5">
        <v>-1.9E-2</v>
      </c>
      <c r="F10" s="5">
        <v>-8.9999999999999993E-3</v>
      </c>
      <c r="G10" s="6">
        <v>-1.2999999999999999E-2</v>
      </c>
      <c r="H10" s="5">
        <v>4.0000000000000001E-3</v>
      </c>
      <c r="I10" s="11">
        <v>0</v>
      </c>
      <c r="J10" s="11">
        <v>3.6999999999999998E-2</v>
      </c>
      <c r="K10" s="12">
        <f t="shared" si="0"/>
        <v>0</v>
      </c>
      <c r="L10" s="13">
        <f t="shared" si="1"/>
        <v>0</v>
      </c>
      <c r="N10" s="14" t="s">
        <v>2</v>
      </c>
      <c r="O10" s="15">
        <f>MIN(C10:C13,C15,C17,C19,C21:C22,C24:C25)</f>
        <v>-1.9E-2</v>
      </c>
    </row>
    <row r="11" spans="1:15" ht="15" x14ac:dyDescent="0.15">
      <c r="A11" s="23"/>
      <c r="B11" s="4" t="s">
        <v>29</v>
      </c>
      <c r="C11" s="5">
        <v>2.1000000000000001E-2</v>
      </c>
      <c r="D11" s="6">
        <v>3.3000000000000002E-2</v>
      </c>
      <c r="E11" s="5">
        <v>-1.2E-2</v>
      </c>
      <c r="F11" s="5">
        <v>8.0000000000000002E-3</v>
      </c>
      <c r="G11" s="6">
        <v>7.0000000000000001E-3</v>
      </c>
      <c r="H11" s="5">
        <v>1E-3</v>
      </c>
      <c r="I11" s="11">
        <v>0</v>
      </c>
      <c r="J11" s="11">
        <v>3.3000000000000002E-2</v>
      </c>
      <c r="K11" s="12">
        <f t="shared" si="0"/>
        <v>0</v>
      </c>
      <c r="L11" s="13">
        <f t="shared" si="1"/>
        <v>0</v>
      </c>
      <c r="N11" s="14" t="s">
        <v>3</v>
      </c>
      <c r="O11" s="15">
        <f>MAX(C10:C13,C15,C17,C19,C21:C22,C24:C25)</f>
        <v>7.2999999999999995E-2</v>
      </c>
    </row>
    <row r="12" spans="1:15" ht="15" x14ac:dyDescent="0.15">
      <c r="A12" s="23"/>
      <c r="B12" s="4" t="s">
        <v>30</v>
      </c>
      <c r="C12" s="5">
        <v>-1.9E-2</v>
      </c>
      <c r="D12" s="6">
        <v>2.3E-2</v>
      </c>
      <c r="E12" s="5">
        <v>-4.1999999999999996E-2</v>
      </c>
      <c r="F12" s="5">
        <v>-3.4000000000000002E-2</v>
      </c>
      <c r="G12" s="6">
        <v>-3.5999999999999997E-2</v>
      </c>
      <c r="H12" s="5">
        <v>1.9999999999999948E-3</v>
      </c>
      <c r="I12" s="11">
        <v>0</v>
      </c>
      <c r="J12" s="11">
        <v>2.3E-2</v>
      </c>
      <c r="K12" s="12">
        <f t="shared" si="0"/>
        <v>0</v>
      </c>
      <c r="L12" s="13">
        <f t="shared" si="1"/>
        <v>0</v>
      </c>
      <c r="N12" s="14" t="s">
        <v>4</v>
      </c>
      <c r="O12" s="15">
        <f>MIN(F10:F13,F15,F17,F19,F21:F22,F24:F25)</f>
        <v>-3.4000000000000002E-2</v>
      </c>
    </row>
    <row r="13" spans="1:15" ht="15" x14ac:dyDescent="0.15">
      <c r="A13" s="23"/>
      <c r="B13" s="4" t="s">
        <v>31</v>
      </c>
      <c r="C13" s="5">
        <v>-1.4999999999999999E-2</v>
      </c>
      <c r="D13" s="6">
        <v>8.0000000000000002E-3</v>
      </c>
      <c r="E13" s="5">
        <v>-2.3E-2</v>
      </c>
      <c r="F13" s="5">
        <v>-2.3E-2</v>
      </c>
      <c r="G13" s="6">
        <v>-2.5999999999999999E-2</v>
      </c>
      <c r="H13" s="5">
        <v>2.9999999999999992E-3</v>
      </c>
      <c r="I13" s="11">
        <v>0</v>
      </c>
      <c r="J13" s="11">
        <v>8.0000000000000002E-3</v>
      </c>
      <c r="K13" s="12">
        <f t="shared" si="0"/>
        <v>0</v>
      </c>
      <c r="L13" s="13">
        <f t="shared" si="1"/>
        <v>0</v>
      </c>
      <c r="N13" s="14" t="s">
        <v>6</v>
      </c>
      <c r="O13" s="15">
        <f>MAX(F10:F13,F15,F17,F19,F21:F22,F24:F25)</f>
        <v>5.8999999999999997E-2</v>
      </c>
    </row>
    <row r="14" spans="1:15" ht="15" x14ac:dyDescent="0.15">
      <c r="A14" s="23"/>
      <c r="B14" s="4" t="s">
        <v>32</v>
      </c>
      <c r="C14" s="6">
        <v>4.1260000000000003</v>
      </c>
      <c r="D14" s="6" t="s">
        <v>22</v>
      </c>
      <c r="E14" s="6"/>
      <c r="F14" s="6">
        <v>0.57599999999999996</v>
      </c>
      <c r="G14" s="6" t="s">
        <v>22</v>
      </c>
      <c r="H14" s="6"/>
      <c r="I14" s="6">
        <v>0</v>
      </c>
      <c r="J14" s="6"/>
      <c r="K14" s="6" t="s">
        <v>5</v>
      </c>
      <c r="L14" s="16" t="s">
        <v>5</v>
      </c>
      <c r="O14" s="17"/>
    </row>
    <row r="15" spans="1:15" ht="15" x14ac:dyDescent="0.15">
      <c r="A15" s="23"/>
      <c r="B15" s="4" t="s">
        <v>33</v>
      </c>
      <c r="C15" s="5">
        <v>1.4E-2</v>
      </c>
      <c r="D15" s="6">
        <v>0.03</v>
      </c>
      <c r="E15" s="5">
        <v>-1.6E-2</v>
      </c>
      <c r="F15" s="5">
        <v>1E-3</v>
      </c>
      <c r="G15" s="6">
        <v>-1E-3</v>
      </c>
      <c r="H15" s="5">
        <v>2E-3</v>
      </c>
      <c r="I15" s="11">
        <v>0</v>
      </c>
      <c r="J15" s="11">
        <v>0.03</v>
      </c>
      <c r="K15" s="12">
        <f t="shared" si="0"/>
        <v>0</v>
      </c>
      <c r="L15" s="13">
        <f t="shared" si="1"/>
        <v>0</v>
      </c>
      <c r="O15" s="17"/>
    </row>
    <row r="16" spans="1:15" ht="15" x14ac:dyDescent="0.15">
      <c r="A16" s="23"/>
      <c r="B16" s="4" t="s">
        <v>34</v>
      </c>
      <c r="C16" s="6">
        <v>-1E-3</v>
      </c>
      <c r="D16" s="6" t="s">
        <v>22</v>
      </c>
      <c r="E16" s="6"/>
      <c r="F16" s="6">
        <v>-1.2999999999999999E-2</v>
      </c>
      <c r="G16" s="6" t="s">
        <v>22</v>
      </c>
      <c r="H16" s="6"/>
      <c r="I16" s="6">
        <v>0</v>
      </c>
      <c r="J16" s="6"/>
      <c r="K16" s="6" t="s">
        <v>5</v>
      </c>
      <c r="L16" s="16" t="s">
        <v>5</v>
      </c>
      <c r="O16" s="17"/>
    </row>
    <row r="17" spans="1:15" ht="15" x14ac:dyDescent="0.15">
      <c r="A17" s="23"/>
      <c r="B17" s="4" t="s">
        <v>35</v>
      </c>
      <c r="C17" s="5">
        <v>7.2999999999999995E-2</v>
      </c>
      <c r="D17" s="6">
        <v>7.0000000000000007E-2</v>
      </c>
      <c r="E17" s="5">
        <v>2.9999999999999888E-3</v>
      </c>
      <c r="F17" s="5">
        <v>5.8999999999999997E-2</v>
      </c>
      <c r="G17" s="6">
        <v>5.8999999999999997E-2</v>
      </c>
      <c r="H17" s="5">
        <v>0</v>
      </c>
      <c r="I17" s="11">
        <v>1</v>
      </c>
      <c r="J17" s="11">
        <v>7.2999999999999995E-2</v>
      </c>
      <c r="K17" s="12">
        <f t="shared" si="0"/>
        <v>0</v>
      </c>
      <c r="L17" s="13">
        <f t="shared" si="1"/>
        <v>0</v>
      </c>
      <c r="O17" s="17"/>
    </row>
    <row r="18" spans="1:15" ht="15" x14ac:dyDescent="0.15">
      <c r="A18" s="23"/>
      <c r="B18" s="4" t="s">
        <v>36</v>
      </c>
      <c r="C18" s="6">
        <v>-5.0999999999999997E-2</v>
      </c>
      <c r="D18" s="6" t="s">
        <v>22</v>
      </c>
      <c r="E18" s="6"/>
      <c r="F18" s="6">
        <v>-6.6000000000000003E-2</v>
      </c>
      <c r="G18" s="6" t="s">
        <v>22</v>
      </c>
      <c r="H18" s="6"/>
      <c r="I18" s="6">
        <v>0</v>
      </c>
      <c r="J18" s="6"/>
      <c r="K18" s="6" t="s">
        <v>5</v>
      </c>
      <c r="L18" s="16" t="s">
        <v>5</v>
      </c>
      <c r="O18" s="17"/>
    </row>
    <row r="19" spans="1:15" ht="15" x14ac:dyDescent="0.15">
      <c r="A19" s="23"/>
      <c r="B19" s="4" t="s">
        <v>37</v>
      </c>
      <c r="C19" s="5">
        <v>2.1999999999999999E-2</v>
      </c>
      <c r="D19" s="6">
        <v>3.1E-2</v>
      </c>
      <c r="E19" s="5">
        <v>-9.0000000000000011E-3</v>
      </c>
      <c r="F19" s="5">
        <v>-8.9999999999999993E-3</v>
      </c>
      <c r="G19" s="6">
        <v>-1.0999999999999999E-2</v>
      </c>
      <c r="H19" s="5">
        <v>2E-3</v>
      </c>
      <c r="I19" s="11">
        <v>0</v>
      </c>
      <c r="J19" s="11">
        <v>3.1E-2</v>
      </c>
      <c r="K19" s="12">
        <f t="shared" si="0"/>
        <v>0</v>
      </c>
      <c r="L19" s="13">
        <f t="shared" si="1"/>
        <v>0</v>
      </c>
      <c r="O19" s="17"/>
    </row>
    <row r="20" spans="1:15" ht="15" x14ac:dyDescent="0.15">
      <c r="A20" s="23"/>
      <c r="B20" s="4" t="s">
        <v>38</v>
      </c>
      <c r="C20" s="6">
        <v>1.4999999999999999E-2</v>
      </c>
      <c r="D20" s="6" t="s">
        <v>22</v>
      </c>
      <c r="E20" s="6"/>
      <c r="F20" s="6">
        <v>-6.3E-2</v>
      </c>
      <c r="G20" s="6" t="s">
        <v>22</v>
      </c>
      <c r="H20" s="6"/>
      <c r="I20" s="6">
        <v>0</v>
      </c>
      <c r="J20" s="6"/>
      <c r="K20" s="6" t="s">
        <v>5</v>
      </c>
      <c r="L20" s="16" t="s">
        <v>5</v>
      </c>
      <c r="O20" s="17"/>
    </row>
    <row r="21" spans="1:15" ht="15" x14ac:dyDescent="0.15">
      <c r="A21" s="23"/>
      <c r="B21" s="4" t="s">
        <v>39</v>
      </c>
      <c r="C21" s="5">
        <v>-8.0000000000000002E-3</v>
      </c>
      <c r="D21" s="6">
        <v>1.4E-2</v>
      </c>
      <c r="E21" s="5">
        <v>-2.1999999999999999E-2</v>
      </c>
      <c r="F21" s="5">
        <v>-0.02</v>
      </c>
      <c r="G21" s="6">
        <v>-0.02</v>
      </c>
      <c r="H21" s="5">
        <v>0</v>
      </c>
      <c r="I21" s="11">
        <v>0</v>
      </c>
      <c r="J21" s="11">
        <v>1.4E-2</v>
      </c>
      <c r="K21" s="12">
        <f t="shared" si="0"/>
        <v>0</v>
      </c>
      <c r="L21" s="13">
        <f t="shared" si="1"/>
        <v>0</v>
      </c>
      <c r="O21" s="17"/>
    </row>
    <row r="22" spans="1:15" ht="15" x14ac:dyDescent="0.15">
      <c r="A22" s="23"/>
      <c r="B22" s="4" t="s">
        <v>40</v>
      </c>
      <c r="C22" s="5">
        <v>-8.0000000000000002E-3</v>
      </c>
      <c r="D22" s="6">
        <v>1.2E-2</v>
      </c>
      <c r="E22" s="5">
        <v>-0.02</v>
      </c>
      <c r="F22" s="5">
        <v>-1.9E-2</v>
      </c>
      <c r="G22" s="6">
        <v>-2.1000000000000001E-2</v>
      </c>
      <c r="H22" s="5">
        <v>2.0000000000000018E-3</v>
      </c>
      <c r="I22" s="11">
        <v>0</v>
      </c>
      <c r="J22" s="11">
        <v>1.2E-2</v>
      </c>
      <c r="K22" s="12">
        <f t="shared" si="0"/>
        <v>0</v>
      </c>
      <c r="L22" s="13">
        <f t="shared" si="1"/>
        <v>0</v>
      </c>
      <c r="O22" s="17"/>
    </row>
    <row r="23" spans="1:15" ht="15" x14ac:dyDescent="0.15">
      <c r="A23" s="23"/>
      <c r="B23" s="4" t="s">
        <v>41</v>
      </c>
      <c r="C23" s="6">
        <v>0.95899999999999996</v>
      </c>
      <c r="D23" s="6" t="s">
        <v>22</v>
      </c>
      <c r="E23" s="6"/>
      <c r="F23" s="6">
        <v>0.111</v>
      </c>
      <c r="G23" s="6" t="s">
        <v>22</v>
      </c>
      <c r="H23" s="6"/>
      <c r="I23" s="6">
        <v>0</v>
      </c>
      <c r="J23" s="6"/>
      <c r="K23" s="6" t="s">
        <v>5</v>
      </c>
      <c r="L23" s="16" t="s">
        <v>5</v>
      </c>
      <c r="O23" s="17"/>
    </row>
    <row r="24" spans="1:15" ht="15" x14ac:dyDescent="0.15">
      <c r="A24" s="23"/>
      <c r="B24" s="4" t="s">
        <v>42</v>
      </c>
      <c r="C24" s="5">
        <v>-8.9999999999999993E-3</v>
      </c>
      <c r="D24" s="6">
        <v>1.6E-2</v>
      </c>
      <c r="E24" s="5">
        <v>-2.5000000000000001E-2</v>
      </c>
      <c r="F24" s="5">
        <v>-2.1000000000000001E-2</v>
      </c>
      <c r="G24" s="6">
        <v>-2.1999999999999999E-2</v>
      </c>
      <c r="H24" s="5">
        <v>9.9999999999999742E-4</v>
      </c>
      <c r="I24" s="11">
        <v>0</v>
      </c>
      <c r="J24" s="11">
        <v>1.6E-2</v>
      </c>
      <c r="K24" s="12">
        <f t="shared" si="0"/>
        <v>0</v>
      </c>
      <c r="L24" s="13">
        <f t="shared" si="1"/>
        <v>0</v>
      </c>
      <c r="O24" s="17"/>
    </row>
    <row r="25" spans="1:15" ht="15" x14ac:dyDescent="0.15">
      <c r="A25" s="23"/>
      <c r="B25" s="4" t="s">
        <v>43</v>
      </c>
      <c r="C25" s="5">
        <v>-2E-3</v>
      </c>
      <c r="D25" s="6">
        <v>0.02</v>
      </c>
      <c r="E25" s="5">
        <v>-2.1999999999999999E-2</v>
      </c>
      <c r="F25" s="5">
        <v>-1.4E-2</v>
      </c>
      <c r="G25" s="6">
        <v>-1.4999999999999999E-2</v>
      </c>
      <c r="H25" s="5">
        <v>9.9999999999999915E-4</v>
      </c>
      <c r="I25" s="11">
        <v>0</v>
      </c>
      <c r="J25" s="11">
        <v>0.02</v>
      </c>
      <c r="K25" s="12">
        <f t="shared" si="0"/>
        <v>0</v>
      </c>
      <c r="L25" s="13">
        <f t="shared" si="1"/>
        <v>0</v>
      </c>
      <c r="O25" s="17"/>
    </row>
    <row r="26" spans="1:15" ht="15" x14ac:dyDescent="0.15">
      <c r="A26" s="22" t="s">
        <v>44</v>
      </c>
      <c r="B26" s="4" t="s">
        <v>45</v>
      </c>
      <c r="C26" s="5">
        <v>8.9999999999999993E-3</v>
      </c>
      <c r="D26" s="6">
        <v>2.5000000000000001E-2</v>
      </c>
      <c r="E26" s="5">
        <v>-1.6E-2</v>
      </c>
      <c r="F26" s="5">
        <v>0</v>
      </c>
      <c r="G26" s="6">
        <v>-1E-3</v>
      </c>
      <c r="H26" s="5">
        <v>1E-3</v>
      </c>
      <c r="I26" s="11">
        <v>0</v>
      </c>
      <c r="J26" s="11">
        <v>2.5000000000000001E-2</v>
      </c>
      <c r="K26" s="12">
        <f t="shared" si="0"/>
        <v>0</v>
      </c>
      <c r="L26" s="13">
        <f t="shared" si="1"/>
        <v>0</v>
      </c>
      <c r="N26" s="14" t="s">
        <v>2</v>
      </c>
      <c r="O26" s="15">
        <f>MIN(C26:C31,C33:C36,C38:C39,C41:C49)</f>
        <v>-3.1E-2</v>
      </c>
    </row>
    <row r="27" spans="1:15" ht="15" x14ac:dyDescent="0.15">
      <c r="A27" s="23"/>
      <c r="B27" s="4" t="s">
        <v>46</v>
      </c>
      <c r="C27" s="5">
        <v>-1.7999999999999999E-2</v>
      </c>
      <c r="D27" s="6">
        <v>1.0999999999999999E-2</v>
      </c>
      <c r="E27" s="5">
        <v>-2.8999999999999998E-2</v>
      </c>
      <c r="F27" s="5">
        <v>-2.5000000000000001E-2</v>
      </c>
      <c r="G27" s="6">
        <v>-2.7E-2</v>
      </c>
      <c r="H27" s="5">
        <v>1.9999999999999983E-3</v>
      </c>
      <c r="I27" s="11">
        <v>0</v>
      </c>
      <c r="J27" s="11">
        <v>1.0999999999999999E-2</v>
      </c>
      <c r="K27" s="12">
        <f t="shared" si="0"/>
        <v>0</v>
      </c>
      <c r="L27" s="13">
        <f t="shared" si="1"/>
        <v>0</v>
      </c>
      <c r="N27" s="14" t="s">
        <v>3</v>
      </c>
      <c r="O27" s="15">
        <f>MAX(C26:C31,C33:C36,C38:C39,C41:C49)</f>
        <v>3.1E-2</v>
      </c>
    </row>
    <row r="28" spans="1:15" ht="15" x14ac:dyDescent="0.15">
      <c r="A28" s="23"/>
      <c r="B28" s="4" t="s">
        <v>47</v>
      </c>
      <c r="C28" s="5">
        <v>-3.1E-2</v>
      </c>
      <c r="D28" s="6">
        <v>1.7999999999999999E-2</v>
      </c>
      <c r="E28" s="5">
        <v>-4.9000000000000002E-2</v>
      </c>
      <c r="F28" s="5">
        <v>-4.2000000000000003E-2</v>
      </c>
      <c r="G28" s="6">
        <v>-0.04</v>
      </c>
      <c r="H28" s="5">
        <v>-2.0000000000000018E-3</v>
      </c>
      <c r="I28" s="11">
        <v>0</v>
      </c>
      <c r="J28" s="11">
        <v>1.7999999999999999E-2</v>
      </c>
      <c r="K28" s="12">
        <f t="shared" si="0"/>
        <v>0</v>
      </c>
      <c r="L28" s="13">
        <f t="shared" si="1"/>
        <v>0</v>
      </c>
      <c r="N28" s="14" t="s">
        <v>4</v>
      </c>
      <c r="O28" s="15">
        <f>MIN(F26:F31,F33:F36,F38:F39,F41:F49)</f>
        <v>-4.2000000000000003E-2</v>
      </c>
    </row>
    <row r="29" spans="1:15" ht="15" x14ac:dyDescent="0.15">
      <c r="A29" s="23"/>
      <c r="B29" s="4" t="s">
        <v>48</v>
      </c>
      <c r="C29" s="5">
        <v>-8.0000000000000002E-3</v>
      </c>
      <c r="D29" s="6">
        <v>1.6E-2</v>
      </c>
      <c r="E29" s="5">
        <v>-2.4E-2</v>
      </c>
      <c r="F29" s="5">
        <v>-1.9E-2</v>
      </c>
      <c r="G29" s="6">
        <v>-1.7000000000000001E-2</v>
      </c>
      <c r="H29" s="5">
        <v>-1.9999999999999983E-3</v>
      </c>
      <c r="I29" s="11">
        <v>0</v>
      </c>
      <c r="J29" s="11">
        <v>1.6E-2</v>
      </c>
      <c r="K29" s="12">
        <f t="shared" si="0"/>
        <v>0</v>
      </c>
      <c r="L29" s="13">
        <f t="shared" si="1"/>
        <v>0</v>
      </c>
      <c r="N29" s="14" t="s">
        <v>6</v>
      </c>
      <c r="O29" s="15">
        <f>MAX(F26:F31,F33:F36,F38:F39,F41:F49)</f>
        <v>2.1999999999999999E-2</v>
      </c>
    </row>
    <row r="30" spans="1:15" ht="15" x14ac:dyDescent="0.15">
      <c r="A30" s="23"/>
      <c r="B30" s="4" t="s">
        <v>49</v>
      </c>
      <c r="C30" s="5">
        <v>0</v>
      </c>
      <c r="D30" s="6">
        <v>1.7000000000000001E-2</v>
      </c>
      <c r="E30" s="5">
        <v>-1.7000000000000001E-2</v>
      </c>
      <c r="F30" s="5">
        <v>-1.2999999999999999E-2</v>
      </c>
      <c r="G30" s="6">
        <v>-1.4999999999999999E-2</v>
      </c>
      <c r="H30" s="5">
        <v>2E-3</v>
      </c>
      <c r="I30" s="11">
        <v>0</v>
      </c>
      <c r="J30" s="11">
        <v>1.7000000000000001E-2</v>
      </c>
      <c r="K30" s="12">
        <f t="shared" si="0"/>
        <v>0</v>
      </c>
      <c r="L30" s="13">
        <f t="shared" si="1"/>
        <v>0</v>
      </c>
    </row>
    <row r="31" spans="1:15" ht="15" x14ac:dyDescent="0.15">
      <c r="A31" s="23"/>
      <c r="B31" s="4" t="s">
        <v>50</v>
      </c>
      <c r="C31" s="5">
        <v>3.1E-2</v>
      </c>
      <c r="D31" s="6">
        <v>4.2000000000000003E-2</v>
      </c>
      <c r="E31" s="5">
        <v>-1.1000000000000003E-2</v>
      </c>
      <c r="F31" s="5">
        <v>2.1999999999999999E-2</v>
      </c>
      <c r="G31" s="6">
        <v>2.1999999999999999E-2</v>
      </c>
      <c r="H31" s="5">
        <v>0</v>
      </c>
      <c r="I31" s="11">
        <v>0</v>
      </c>
      <c r="J31" s="11">
        <v>4.2000000000000003E-2</v>
      </c>
      <c r="K31" s="12">
        <f t="shared" si="0"/>
        <v>0</v>
      </c>
      <c r="L31" s="13">
        <f t="shared" si="1"/>
        <v>0</v>
      </c>
    </row>
    <row r="32" spans="1:15" x14ac:dyDescent="0.15">
      <c r="A32" s="23"/>
      <c r="B32" s="4" t="s">
        <v>51</v>
      </c>
      <c r="C32" s="6">
        <v>2E-3</v>
      </c>
      <c r="D32" s="6" t="s">
        <v>22</v>
      </c>
      <c r="E32" s="6"/>
      <c r="F32" s="6">
        <v>-6.0000000000000001E-3</v>
      </c>
      <c r="G32" s="6" t="s">
        <v>22</v>
      </c>
      <c r="H32" s="6"/>
      <c r="I32" s="6">
        <v>0</v>
      </c>
      <c r="J32" s="6"/>
      <c r="K32" s="6" t="s">
        <v>5</v>
      </c>
      <c r="L32" s="16" t="s">
        <v>5</v>
      </c>
    </row>
    <row r="33" spans="1:12" ht="15" x14ac:dyDescent="0.15">
      <c r="A33" s="23"/>
      <c r="B33" s="4" t="s">
        <v>52</v>
      </c>
      <c r="C33" s="5">
        <v>2.7E-2</v>
      </c>
      <c r="D33" s="6">
        <v>3.5000000000000003E-2</v>
      </c>
      <c r="E33" s="5">
        <v>-8.0000000000000036E-3</v>
      </c>
      <c r="F33" s="5">
        <v>5.0000000000000001E-3</v>
      </c>
      <c r="G33" s="6">
        <v>5.0000000000000001E-3</v>
      </c>
      <c r="H33" s="5">
        <v>0</v>
      </c>
      <c r="I33" s="11">
        <v>0</v>
      </c>
      <c r="J33" s="11">
        <v>3.5000000000000003E-2</v>
      </c>
      <c r="K33" s="12">
        <f t="shared" si="0"/>
        <v>0</v>
      </c>
      <c r="L33" s="13">
        <f t="shared" si="1"/>
        <v>0</v>
      </c>
    </row>
    <row r="34" spans="1:12" ht="15" x14ac:dyDescent="0.15">
      <c r="A34" s="23"/>
      <c r="B34" s="4" t="s">
        <v>53</v>
      </c>
      <c r="C34" s="5">
        <v>2.7E-2</v>
      </c>
      <c r="D34" s="6">
        <v>4.5999999999999999E-2</v>
      </c>
      <c r="E34" s="5">
        <v>-1.9E-2</v>
      </c>
      <c r="F34" s="5">
        <v>1.2999999999999999E-2</v>
      </c>
      <c r="G34" s="6">
        <v>1.2999999999999999E-2</v>
      </c>
      <c r="H34" s="5">
        <v>0</v>
      </c>
      <c r="I34" s="11">
        <v>0</v>
      </c>
      <c r="J34" s="11">
        <v>4.5999999999999999E-2</v>
      </c>
      <c r="K34" s="12">
        <f t="shared" si="0"/>
        <v>0</v>
      </c>
      <c r="L34" s="13">
        <f t="shared" si="1"/>
        <v>0</v>
      </c>
    </row>
    <row r="35" spans="1:12" ht="15" x14ac:dyDescent="0.15">
      <c r="A35" s="23"/>
      <c r="B35" s="4" t="s">
        <v>54</v>
      </c>
      <c r="C35" s="5">
        <v>2.9000000000000001E-2</v>
      </c>
      <c r="D35" s="6">
        <v>3.2000000000000001E-2</v>
      </c>
      <c r="E35" s="5">
        <v>-2.9999999999999992E-3</v>
      </c>
      <c r="F35" s="5">
        <v>1.4999999999999999E-2</v>
      </c>
      <c r="G35" s="6">
        <v>1.6E-2</v>
      </c>
      <c r="H35" s="5">
        <v>-1.0000000000000009E-3</v>
      </c>
      <c r="I35" s="11">
        <v>0</v>
      </c>
      <c r="J35" s="11">
        <v>3.2000000000000001E-2</v>
      </c>
      <c r="K35" s="12">
        <f t="shared" si="0"/>
        <v>0</v>
      </c>
      <c r="L35" s="13">
        <f t="shared" si="1"/>
        <v>0</v>
      </c>
    </row>
    <row r="36" spans="1:12" ht="15" x14ac:dyDescent="0.15">
      <c r="A36" s="23"/>
      <c r="B36" s="4" t="s">
        <v>55</v>
      </c>
      <c r="C36" s="5">
        <v>1.4999999999999999E-2</v>
      </c>
      <c r="D36" s="6">
        <v>3.7999999999999999E-2</v>
      </c>
      <c r="E36" s="5">
        <v>-2.3E-2</v>
      </c>
      <c r="F36" s="5">
        <v>-2E-3</v>
      </c>
      <c r="G36" s="6">
        <v>-1E-3</v>
      </c>
      <c r="H36" s="5">
        <v>-1E-3</v>
      </c>
      <c r="I36" s="11">
        <v>0</v>
      </c>
      <c r="J36" s="11">
        <v>3.7999999999999999E-2</v>
      </c>
      <c r="K36" s="12">
        <f t="shared" si="0"/>
        <v>0</v>
      </c>
      <c r="L36" s="13">
        <f t="shared" si="1"/>
        <v>0</v>
      </c>
    </row>
    <row r="37" spans="1:12" x14ac:dyDescent="0.15">
      <c r="A37" s="23"/>
      <c r="B37" s="4" t="s">
        <v>56</v>
      </c>
      <c r="C37" s="6">
        <v>0.28000000000000003</v>
      </c>
      <c r="D37" s="6" t="s">
        <v>22</v>
      </c>
      <c r="E37" s="6"/>
      <c r="F37" s="6">
        <v>0.15</v>
      </c>
      <c r="G37" s="6" t="s">
        <v>22</v>
      </c>
      <c r="H37" s="6"/>
      <c r="I37" s="6">
        <v>0</v>
      </c>
      <c r="J37" s="6"/>
      <c r="K37" s="6" t="s">
        <v>5</v>
      </c>
      <c r="L37" s="16" t="s">
        <v>5</v>
      </c>
    </row>
    <row r="38" spans="1:12" ht="15" x14ac:dyDescent="0.15">
      <c r="A38" s="23"/>
      <c r="B38" s="4" t="s">
        <v>57</v>
      </c>
      <c r="C38" s="5">
        <v>1.6E-2</v>
      </c>
      <c r="D38" s="6">
        <v>3.1E-2</v>
      </c>
      <c r="E38" s="5">
        <v>-1.4999999999999999E-2</v>
      </c>
      <c r="F38" s="5">
        <v>1E-3</v>
      </c>
      <c r="G38" s="6">
        <v>1E-3</v>
      </c>
      <c r="H38" s="5">
        <v>0</v>
      </c>
      <c r="I38" s="11">
        <v>0</v>
      </c>
      <c r="J38" s="11">
        <v>3.1E-2</v>
      </c>
      <c r="K38" s="12">
        <f t="shared" si="0"/>
        <v>0</v>
      </c>
      <c r="L38" s="13">
        <f t="shared" si="1"/>
        <v>0</v>
      </c>
    </row>
    <row r="39" spans="1:12" ht="15" x14ac:dyDescent="0.15">
      <c r="A39" s="23"/>
      <c r="B39" s="4" t="s">
        <v>58</v>
      </c>
      <c r="C39" s="5">
        <v>-6.0000000000000001E-3</v>
      </c>
      <c r="D39" s="6">
        <v>7.0000000000000001E-3</v>
      </c>
      <c r="E39" s="5">
        <v>-1.3000000000000001E-2</v>
      </c>
      <c r="F39" s="5">
        <v>-2.4E-2</v>
      </c>
      <c r="G39" s="6">
        <v>-2.5000000000000001E-2</v>
      </c>
      <c r="H39" s="5">
        <v>1.0000000000000009E-3</v>
      </c>
      <c r="I39" s="11">
        <v>0</v>
      </c>
      <c r="J39" s="11">
        <v>7.0000000000000001E-3</v>
      </c>
      <c r="K39" s="12">
        <f t="shared" si="0"/>
        <v>0</v>
      </c>
      <c r="L39" s="13">
        <f t="shared" si="1"/>
        <v>0</v>
      </c>
    </row>
    <row r="40" spans="1:12" x14ac:dyDescent="0.15">
      <c r="A40" s="23"/>
      <c r="B40" s="4" t="s">
        <v>59</v>
      </c>
      <c r="C40" s="6">
        <v>-0.34100000000000003</v>
      </c>
      <c r="D40" s="6" t="s">
        <v>22</v>
      </c>
      <c r="E40" s="6"/>
      <c r="F40" s="6">
        <v>-0.34499999999999997</v>
      </c>
      <c r="G40" s="6" t="s">
        <v>22</v>
      </c>
      <c r="H40" s="6"/>
      <c r="I40" s="6">
        <v>0</v>
      </c>
      <c r="J40" s="6"/>
      <c r="K40" s="6" t="s">
        <v>5</v>
      </c>
      <c r="L40" s="16" t="s">
        <v>5</v>
      </c>
    </row>
    <row r="41" spans="1:12" ht="15" x14ac:dyDescent="0.15">
      <c r="A41" s="23"/>
      <c r="B41" s="4" t="s">
        <v>60</v>
      </c>
      <c r="C41" s="5">
        <v>1.0999999999999999E-2</v>
      </c>
      <c r="D41" s="6">
        <v>1.6E-2</v>
      </c>
      <c r="E41" s="5">
        <v>-5.000000000000001E-3</v>
      </c>
      <c r="F41" s="5">
        <v>-0.01</v>
      </c>
      <c r="G41" s="6">
        <v>-7.0000000000000001E-3</v>
      </c>
      <c r="H41" s="5">
        <v>-3.0000000000000001E-3</v>
      </c>
      <c r="I41" s="11">
        <v>0</v>
      </c>
      <c r="J41" s="11">
        <v>1.6E-2</v>
      </c>
      <c r="K41" s="12">
        <f t="shared" si="0"/>
        <v>0</v>
      </c>
      <c r="L41" s="13">
        <f t="shared" si="1"/>
        <v>0</v>
      </c>
    </row>
    <row r="42" spans="1:12" ht="15" x14ac:dyDescent="0.15">
      <c r="A42" s="23"/>
      <c r="B42" s="4" t="s">
        <v>61</v>
      </c>
      <c r="C42" s="5">
        <v>1.6E-2</v>
      </c>
      <c r="D42" s="6">
        <v>2.8000000000000001E-2</v>
      </c>
      <c r="E42" s="5">
        <v>-1.2E-2</v>
      </c>
      <c r="F42" s="5">
        <v>-5.0000000000000001E-3</v>
      </c>
      <c r="G42" s="6">
        <v>-6.0000000000000001E-3</v>
      </c>
      <c r="H42" s="5">
        <v>1E-3</v>
      </c>
      <c r="I42" s="11">
        <v>0</v>
      </c>
      <c r="J42" s="11">
        <v>2.8000000000000001E-2</v>
      </c>
      <c r="K42" s="12">
        <f t="shared" si="0"/>
        <v>0</v>
      </c>
      <c r="L42" s="13">
        <f t="shared" si="1"/>
        <v>0</v>
      </c>
    </row>
    <row r="43" spans="1:12" ht="15" x14ac:dyDescent="0.15">
      <c r="A43" s="23"/>
      <c r="B43" s="4" t="s">
        <v>62</v>
      </c>
      <c r="C43" s="5">
        <v>2.1999999999999999E-2</v>
      </c>
      <c r="D43" s="6">
        <v>2.3E-2</v>
      </c>
      <c r="E43" s="5">
        <v>-1.0000000000000009E-3</v>
      </c>
      <c r="F43" s="5">
        <v>8.0000000000000002E-3</v>
      </c>
      <c r="G43" s="6">
        <v>6.0000000000000001E-3</v>
      </c>
      <c r="H43" s="5">
        <v>2E-3</v>
      </c>
      <c r="I43" s="11">
        <v>0</v>
      </c>
      <c r="J43" s="11">
        <v>2.3E-2</v>
      </c>
      <c r="K43" s="12">
        <f t="shared" si="0"/>
        <v>0</v>
      </c>
      <c r="L43" s="13">
        <f t="shared" si="1"/>
        <v>0</v>
      </c>
    </row>
    <row r="44" spans="1:12" ht="15" x14ac:dyDescent="0.15">
      <c r="A44" s="23"/>
      <c r="B44" s="4" t="s">
        <v>63</v>
      </c>
      <c r="C44" s="5">
        <v>3.1E-2</v>
      </c>
      <c r="D44" s="6">
        <v>0.04</v>
      </c>
      <c r="E44" s="5">
        <v>-9.0000000000000011E-3</v>
      </c>
      <c r="F44" s="5">
        <v>1.0999999999999999E-2</v>
      </c>
      <c r="G44" s="6">
        <v>0.01</v>
      </c>
      <c r="H44" s="5">
        <v>9.9999999999999915E-4</v>
      </c>
      <c r="I44" s="11">
        <v>0</v>
      </c>
      <c r="J44" s="11">
        <v>0.04</v>
      </c>
      <c r="K44" s="12">
        <f t="shared" si="0"/>
        <v>0</v>
      </c>
      <c r="L44" s="13">
        <f t="shared" si="1"/>
        <v>0</v>
      </c>
    </row>
    <row r="45" spans="1:12" ht="15" x14ac:dyDescent="0.15">
      <c r="A45" s="23"/>
      <c r="B45" s="4" t="s">
        <v>64</v>
      </c>
      <c r="C45" s="5">
        <v>-1.6E-2</v>
      </c>
      <c r="D45" s="6">
        <v>6.0000000000000001E-3</v>
      </c>
      <c r="E45" s="5">
        <v>-2.1999999999999999E-2</v>
      </c>
      <c r="F45" s="5">
        <v>-2.5999999999999999E-2</v>
      </c>
      <c r="G45" s="6">
        <v>-2.5999999999999999E-2</v>
      </c>
      <c r="H45" s="5">
        <v>0</v>
      </c>
      <c r="I45" s="11">
        <v>0</v>
      </c>
      <c r="J45" s="11">
        <v>6.0000000000000001E-3</v>
      </c>
      <c r="K45" s="12">
        <f t="shared" si="0"/>
        <v>0</v>
      </c>
      <c r="L45" s="13">
        <f t="shared" si="1"/>
        <v>0</v>
      </c>
    </row>
    <row r="46" spans="1:12" ht="15" x14ac:dyDescent="0.15">
      <c r="A46" s="23"/>
      <c r="B46" s="4" t="s">
        <v>65</v>
      </c>
      <c r="C46" s="5">
        <v>1.7000000000000001E-2</v>
      </c>
      <c r="D46" s="6">
        <v>1.9E-2</v>
      </c>
      <c r="E46" s="5">
        <v>-1.9999999999999983E-3</v>
      </c>
      <c r="F46" s="5">
        <v>-2E-3</v>
      </c>
      <c r="G46" s="6">
        <v>-1E-3</v>
      </c>
      <c r="H46" s="5">
        <v>-1E-3</v>
      </c>
      <c r="I46" s="11">
        <v>0</v>
      </c>
      <c r="J46" s="11">
        <v>1.9E-2</v>
      </c>
      <c r="K46" s="12">
        <f t="shared" si="0"/>
        <v>0</v>
      </c>
      <c r="L46" s="13">
        <f t="shared" si="1"/>
        <v>0</v>
      </c>
    </row>
    <row r="47" spans="1:12" ht="15" x14ac:dyDescent="0.15">
      <c r="A47" s="23"/>
      <c r="B47" s="4" t="s">
        <v>66</v>
      </c>
      <c r="C47" s="5">
        <v>0</v>
      </c>
      <c r="D47" s="6">
        <v>1.0999999999999999E-2</v>
      </c>
      <c r="E47" s="5">
        <v>-1.0999999999999999E-2</v>
      </c>
      <c r="F47" s="5">
        <v>-8.9999999999999993E-3</v>
      </c>
      <c r="G47" s="6">
        <v>-0.01</v>
      </c>
      <c r="H47" s="5">
        <v>1.0000000000000009E-3</v>
      </c>
      <c r="I47" s="11">
        <v>0</v>
      </c>
      <c r="J47" s="11">
        <v>1.0999999999999999E-2</v>
      </c>
      <c r="K47" s="12">
        <f t="shared" si="0"/>
        <v>0</v>
      </c>
      <c r="L47" s="13">
        <f t="shared" si="1"/>
        <v>0</v>
      </c>
    </row>
    <row r="48" spans="1:12" ht="15" x14ac:dyDescent="0.15">
      <c r="A48" s="23"/>
      <c r="B48" s="4" t="s">
        <v>67</v>
      </c>
      <c r="C48" s="5">
        <v>2.7E-2</v>
      </c>
      <c r="D48" s="6">
        <v>3.4000000000000002E-2</v>
      </c>
      <c r="E48" s="5">
        <v>-7.0000000000000027E-3</v>
      </c>
      <c r="F48" s="5">
        <v>3.0000000000000001E-3</v>
      </c>
      <c r="G48" s="6">
        <v>5.0000000000000001E-3</v>
      </c>
      <c r="H48" s="5">
        <v>-2E-3</v>
      </c>
      <c r="I48" s="11">
        <v>0</v>
      </c>
      <c r="J48" s="11">
        <v>3.4000000000000002E-2</v>
      </c>
      <c r="K48" s="12">
        <f t="shared" si="0"/>
        <v>0</v>
      </c>
      <c r="L48" s="13">
        <f t="shared" si="1"/>
        <v>0</v>
      </c>
    </row>
    <row r="49" spans="1:12" ht="15" x14ac:dyDescent="0.15">
      <c r="A49" s="24"/>
      <c r="B49" s="7" t="s">
        <v>68</v>
      </c>
      <c r="C49" s="8">
        <v>2.7E-2</v>
      </c>
      <c r="D49" s="9">
        <v>0.04</v>
      </c>
      <c r="E49" s="8">
        <v>-1.3000000000000001E-2</v>
      </c>
      <c r="F49" s="8">
        <v>-3.0000000000000001E-3</v>
      </c>
      <c r="G49" s="9">
        <v>-2E-3</v>
      </c>
      <c r="H49" s="8">
        <v>-1E-3</v>
      </c>
      <c r="I49" s="18">
        <v>0</v>
      </c>
      <c r="J49" s="18">
        <v>0.04</v>
      </c>
      <c r="K49" s="19">
        <f t="shared" si="0"/>
        <v>0</v>
      </c>
      <c r="L49" s="20">
        <f t="shared" si="1"/>
        <v>0</v>
      </c>
    </row>
  </sheetData>
  <mergeCells count="3">
    <mergeCell ref="A2:A9"/>
    <mergeCell ref="A10:A25"/>
    <mergeCell ref="A26:A49"/>
  </mergeCells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裂缝宽度数据汇总表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林迪南</dc:creator>
  <cp:lastModifiedBy>迪南 林</cp:lastModifiedBy>
  <dcterms:created xsi:type="dcterms:W3CDTF">2023-05-12T11:15:00Z</dcterms:created>
  <dcterms:modified xsi:type="dcterms:W3CDTF">2024-05-12T12:45:43Z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D896A7FB7B8E440E9110851ACEE38E54_12</vt:lpwstr>
  </property>
</Properties>
</file>