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 activeTab="6"/>
  </bookViews>
  <sheets>
    <sheet name="汇总" sheetId="3" r:id="rId1"/>
    <sheet name="郑景祥" sheetId="1" r:id="rId2"/>
    <sheet name="王曦强" sheetId="5" r:id="rId3"/>
    <sheet name="王燊" sheetId="2" r:id="rId4"/>
    <sheet name="陈杨奇" sheetId="6" r:id="rId5"/>
    <sheet name="陈孝农" sheetId="7" r:id="rId6"/>
    <sheet name="备注" sheetId="4" r:id="rId7"/>
    <sheet name="草稿" sheetId="8" r:id="rId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3" i="3"/>
  <c r="B24" i="8"/>
  <c r="C24" i="8"/>
  <c r="D24" i="8"/>
  <c r="A24" i="8"/>
  <c r="C10" i="7"/>
  <c r="C5" i="7"/>
  <c r="C7" i="7" s="1"/>
  <c r="C10" i="6"/>
  <c r="C5" i="6"/>
  <c r="C7" i="6" s="1"/>
  <c r="G18" i="5"/>
  <c r="L13" i="1" l="1"/>
  <c r="C13" i="1" l="1"/>
  <c r="G13" i="1" l="1"/>
  <c r="C10" i="2" l="1"/>
  <c r="C23" i="5"/>
  <c r="K18" i="5"/>
  <c r="C18" i="5"/>
  <c r="C17" i="1"/>
  <c r="C20" i="5" l="1"/>
  <c r="C5" i="2" l="1"/>
  <c r="B4" i="3"/>
  <c r="B5" i="3" l="1"/>
  <c r="B9" i="3" s="1"/>
  <c r="C7" i="2"/>
  <c r="C14" i="1"/>
</calcChain>
</file>

<file path=xl/sharedStrings.xml><?xml version="1.0" encoding="utf-8"?>
<sst xmlns="http://schemas.openxmlformats.org/spreadsheetml/2006/main" count="104" uniqueCount="46">
  <si>
    <t>车船票</t>
    <phoneticPr fontId="1" type="noConversion"/>
  </si>
  <si>
    <t>日期</t>
    <phoneticPr fontId="1" type="noConversion"/>
  </si>
  <si>
    <t>金额</t>
    <phoneticPr fontId="1" type="noConversion"/>
  </si>
  <si>
    <t>市内交通费</t>
    <phoneticPr fontId="1" type="noConversion"/>
  </si>
  <si>
    <t>日期</t>
    <phoneticPr fontId="1" type="noConversion"/>
  </si>
  <si>
    <t>金额</t>
    <phoneticPr fontId="1" type="noConversion"/>
  </si>
  <si>
    <t>合计</t>
    <phoneticPr fontId="1" type="noConversion"/>
  </si>
  <si>
    <t>总计</t>
    <phoneticPr fontId="1" type="noConversion"/>
  </si>
  <si>
    <t>旅馆费</t>
    <phoneticPr fontId="1" type="noConversion"/>
  </si>
  <si>
    <t>发票号码</t>
    <phoneticPr fontId="1" type="noConversion"/>
  </si>
  <si>
    <t>金额</t>
    <phoneticPr fontId="1" type="noConversion"/>
  </si>
  <si>
    <t>合计</t>
    <phoneticPr fontId="1" type="noConversion"/>
  </si>
  <si>
    <t>总计</t>
    <phoneticPr fontId="1" type="noConversion"/>
  </si>
  <si>
    <t>车船费</t>
    <phoneticPr fontId="1" type="noConversion"/>
  </si>
  <si>
    <t>市内交通费</t>
    <phoneticPr fontId="1" type="noConversion"/>
  </si>
  <si>
    <t>旅馆费</t>
    <phoneticPr fontId="1" type="noConversion"/>
  </si>
  <si>
    <t>补贴估计</t>
    <phoneticPr fontId="1" type="noConversion"/>
  </si>
  <si>
    <t>补贴估计</t>
    <phoneticPr fontId="1" type="noConversion"/>
  </si>
  <si>
    <t>报销估计</t>
    <phoneticPr fontId="1" type="noConversion"/>
  </si>
  <si>
    <t>开票日期</t>
    <phoneticPr fontId="1" type="noConversion"/>
  </si>
  <si>
    <t>需要重开</t>
    <phoneticPr fontId="1" type="noConversion"/>
  </si>
  <si>
    <t>备注</t>
    <phoneticPr fontId="1" type="noConversion"/>
  </si>
  <si>
    <t>王燊</t>
  </si>
  <si>
    <t>自2017年6月26日</t>
  </si>
  <si>
    <t>至2017年6月30日</t>
  </si>
  <si>
    <t>自2017年7月10日</t>
  </si>
  <si>
    <t>至2017年7月14日</t>
  </si>
  <si>
    <t>王曦强</t>
  </si>
  <si>
    <t>自2017年6月23日</t>
  </si>
  <si>
    <t>至2017年6月26日</t>
  </si>
  <si>
    <t>自2017年6月30日</t>
  </si>
  <si>
    <t>自2017年7月5日</t>
  </si>
  <si>
    <t>至2017年7月9日</t>
  </si>
  <si>
    <t>自2017年7月21日</t>
  </si>
  <si>
    <t>至2017年7月24日</t>
  </si>
  <si>
    <t>郑景祥</t>
  </si>
  <si>
    <t>至2017年7月3日</t>
  </si>
  <si>
    <t>自2017年7月19日</t>
  </si>
  <si>
    <t>至2017年7月19日</t>
  </si>
  <si>
    <t>至2017年7月21日</t>
  </si>
  <si>
    <t>陈杨奇</t>
  </si>
  <si>
    <t>自2017年6月19日</t>
  </si>
  <si>
    <t>至2017年6月22日</t>
  </si>
  <si>
    <t>陈孝农</t>
  </si>
  <si>
    <t>至2017年6月28日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</si>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</sst>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0.5"/>
      <color theme="1"/>
      <name val="仿宋_GB2312"/>
      <family val="3"/>
      <charset val="134"/>
    </font>
    <font>
      <sz val="12"/>
      <color theme="1"/>
      <name val="仿宋_GB2312"/>
      <family val="3"/>
      <charset val="134"/>
    </font>
    <font>
      <sz val="10.5"/>
      <color rgb="FFFF0000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/>
  </sheetViews>
  <sheetFormatPr defaultRowHeight="14" x14ac:dyDescent="0.3"/>
  <cols>
    <col min="1" max="1" width="10.4140625" bestFit="1" customWidth="1"/>
  </cols>
  <sheetData>
    <row r="3" spans="1:2" x14ac:dyDescent="0.3">
      <c r="A3" t="s">
        <v>13</v>
      </c>
      <c r="B3">
        <f>郑景祥!C13+王曦强!C18+王燊!C5</f>
        <v>237.5</v>
      </c>
    </row>
    <row r="4" spans="1:2" x14ac:dyDescent="0.3">
      <c r="A4" t="s">
        <v>14</v>
      </c>
      <c r="B4">
        <f>郑景祥!G13+王曦强!G18+王燊!G5</f>
        <v>704.09999999999991</v>
      </c>
    </row>
    <row r="5" spans="1:2" x14ac:dyDescent="0.3">
      <c r="A5" t="s">
        <v>15</v>
      </c>
      <c r="B5">
        <f>郑景祥!L13+王燊!K5</f>
        <v>1866</v>
      </c>
    </row>
    <row r="7" spans="1:2" x14ac:dyDescent="0.3">
      <c r="A7" t="s">
        <v>17</v>
      </c>
      <c r="B7">
        <f>郑景祥!C17+王曦强!C23+王燊!C10+陈杨奇!C10+陈孝农!C10</f>
        <v>3200</v>
      </c>
    </row>
    <row r="9" spans="1:2" x14ac:dyDescent="0.3">
      <c r="A9" t="s">
        <v>18</v>
      </c>
      <c r="B9">
        <f>SUM(B3:B7)</f>
        <v>6007.6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B17" sqref="B17"/>
    </sheetView>
  </sheetViews>
  <sheetFormatPr defaultRowHeight="14" x14ac:dyDescent="0.3"/>
  <cols>
    <col min="2" max="2" width="9.1640625" bestFit="1" customWidth="1"/>
    <col min="5" max="5" width="10.4140625" bestFit="1" customWidth="1"/>
    <col min="6" max="6" width="9.1640625" bestFit="1" customWidth="1"/>
    <col min="10" max="10" width="9.1640625" bestFit="1" customWidth="1"/>
  </cols>
  <sheetData>
    <row r="1" spans="1:1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8</v>
      </c>
      <c r="J1" t="s">
        <v>9</v>
      </c>
      <c r="K1" t="s">
        <v>19</v>
      </c>
      <c r="L1" t="s">
        <v>10</v>
      </c>
      <c r="M1" t="s">
        <v>21</v>
      </c>
    </row>
    <row r="2" spans="1:13" x14ac:dyDescent="0.3">
      <c r="B2">
        <v>20170717</v>
      </c>
      <c r="C2">
        <v>30</v>
      </c>
      <c r="F2">
        <v>20170717</v>
      </c>
      <c r="G2">
        <v>43.8</v>
      </c>
      <c r="J2">
        <v>20346</v>
      </c>
      <c r="K2">
        <v>623</v>
      </c>
      <c r="L2">
        <v>732</v>
      </c>
      <c r="M2" t="s">
        <v>20</v>
      </c>
    </row>
    <row r="3" spans="1:13" x14ac:dyDescent="0.3">
      <c r="B3">
        <v>20170721</v>
      </c>
      <c r="C3">
        <v>30</v>
      </c>
      <c r="F3">
        <v>20170721</v>
      </c>
      <c r="G3">
        <v>41.4</v>
      </c>
      <c r="J3">
        <v>20399</v>
      </c>
      <c r="K3">
        <v>629</v>
      </c>
      <c r="L3">
        <v>561</v>
      </c>
    </row>
    <row r="4" spans="1:13" x14ac:dyDescent="0.3">
      <c r="F4">
        <v>20170721</v>
      </c>
      <c r="G4">
        <v>27.6</v>
      </c>
      <c r="J4">
        <v>20600</v>
      </c>
      <c r="K4">
        <v>719</v>
      </c>
      <c r="L4">
        <v>360</v>
      </c>
    </row>
    <row r="5" spans="1:13" x14ac:dyDescent="0.3">
      <c r="J5">
        <v>20618</v>
      </c>
      <c r="K5">
        <v>720</v>
      </c>
      <c r="L5">
        <v>213</v>
      </c>
    </row>
    <row r="13" spans="1:13" x14ac:dyDescent="0.3">
      <c r="A13" t="s">
        <v>6</v>
      </c>
      <c r="C13">
        <f>SUM(C2:C12)</f>
        <v>60</v>
      </c>
      <c r="G13">
        <f>SUM(G2:G8)</f>
        <v>112.79999999999998</v>
      </c>
      <c r="L13">
        <f>SUM(L2:L12)</f>
        <v>1866</v>
      </c>
    </row>
    <row r="14" spans="1:13" x14ac:dyDescent="0.3">
      <c r="A14" t="s">
        <v>7</v>
      </c>
      <c r="C14">
        <f>C13+G13+L13</f>
        <v>2038.8</v>
      </c>
    </row>
    <row r="17" spans="1:3" x14ac:dyDescent="0.3">
      <c r="A17" t="s">
        <v>16</v>
      </c>
      <c r="B17">
        <v>23</v>
      </c>
      <c r="C17">
        <f>B17*40</f>
        <v>920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4" workbookViewId="0">
      <selection activeCell="B23" sqref="B23"/>
    </sheetView>
  </sheetViews>
  <sheetFormatPr defaultRowHeight="14" x14ac:dyDescent="0.3"/>
  <cols>
    <col min="2" max="2" width="9.1640625" bestFit="1" customWidth="1"/>
    <col min="5" max="5" width="10.4140625" bestFit="1" customWidth="1"/>
    <col min="6" max="6" width="9.1640625" bestFit="1" customWidth="1"/>
    <col min="10" max="10" width="9.1640625" bestFit="1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I1" t="s">
        <v>8</v>
      </c>
      <c r="J1" t="s">
        <v>9</v>
      </c>
      <c r="K1" t="s">
        <v>2</v>
      </c>
    </row>
    <row r="2" spans="1:11" x14ac:dyDescent="0.3">
      <c r="B2">
        <v>20170703</v>
      </c>
      <c r="C2">
        <v>35.5</v>
      </c>
      <c r="F2">
        <v>20170630</v>
      </c>
      <c r="G2">
        <v>49.5</v>
      </c>
    </row>
    <row r="3" spans="1:11" x14ac:dyDescent="0.3">
      <c r="B3">
        <v>20170705</v>
      </c>
      <c r="C3">
        <v>35.5</v>
      </c>
      <c r="F3" s="1">
        <v>20170703</v>
      </c>
      <c r="G3" s="1">
        <v>33.799999999999997</v>
      </c>
    </row>
    <row r="4" spans="1:11" x14ac:dyDescent="0.3">
      <c r="B4">
        <v>20170709</v>
      </c>
      <c r="C4">
        <v>35.5</v>
      </c>
      <c r="F4" s="1">
        <v>20170705</v>
      </c>
      <c r="G4" s="1">
        <v>29.9</v>
      </c>
    </row>
    <row r="5" spans="1:11" x14ac:dyDescent="0.3">
      <c r="B5">
        <v>20170710</v>
      </c>
      <c r="C5">
        <v>35.5</v>
      </c>
      <c r="F5">
        <v>20170705</v>
      </c>
      <c r="G5">
        <v>20.399999999999999</v>
      </c>
    </row>
    <row r="6" spans="1:11" x14ac:dyDescent="0.3">
      <c r="B6">
        <v>20170719</v>
      </c>
      <c r="C6">
        <v>35.5</v>
      </c>
      <c r="F6">
        <v>20170705</v>
      </c>
      <c r="G6">
        <v>40.700000000000003</v>
      </c>
    </row>
    <row r="7" spans="1:11" x14ac:dyDescent="0.3">
      <c r="F7">
        <v>20170705</v>
      </c>
      <c r="G7">
        <v>9.9</v>
      </c>
    </row>
    <row r="8" spans="1:11" x14ac:dyDescent="0.3">
      <c r="F8">
        <v>20170707</v>
      </c>
      <c r="G8">
        <v>52.7</v>
      </c>
    </row>
    <row r="9" spans="1:11" x14ac:dyDescent="0.3">
      <c r="F9">
        <v>20170709</v>
      </c>
      <c r="G9">
        <v>39.6</v>
      </c>
    </row>
    <row r="10" spans="1:11" x14ac:dyDescent="0.3">
      <c r="F10">
        <v>20170709</v>
      </c>
      <c r="G10">
        <v>39.200000000000003</v>
      </c>
    </row>
    <row r="11" spans="1:11" x14ac:dyDescent="0.3">
      <c r="F11">
        <v>20170710</v>
      </c>
      <c r="G11">
        <v>28.4</v>
      </c>
    </row>
    <row r="12" spans="1:11" x14ac:dyDescent="0.3">
      <c r="F12">
        <v>20170710</v>
      </c>
      <c r="G12">
        <v>34.4</v>
      </c>
    </row>
    <row r="13" spans="1:11" x14ac:dyDescent="0.3">
      <c r="F13">
        <v>20170711</v>
      </c>
      <c r="G13">
        <v>50</v>
      </c>
    </row>
    <row r="14" spans="1:11" x14ac:dyDescent="0.3">
      <c r="F14">
        <v>20170712</v>
      </c>
      <c r="G14">
        <v>41</v>
      </c>
    </row>
    <row r="15" spans="1:11" x14ac:dyDescent="0.3">
      <c r="F15">
        <v>20170719</v>
      </c>
      <c r="G15">
        <v>86.3</v>
      </c>
    </row>
    <row r="16" spans="1:11" x14ac:dyDescent="0.3">
      <c r="F16">
        <v>20170719</v>
      </c>
      <c r="G16">
        <v>35.5</v>
      </c>
    </row>
    <row r="18" spans="1:11" x14ac:dyDescent="0.3">
      <c r="A18" t="s">
        <v>6</v>
      </c>
      <c r="C18">
        <f>SUM(C2:C11)</f>
        <v>177.5</v>
      </c>
      <c r="G18">
        <f>SUM(G2:G16)</f>
        <v>591.29999999999995</v>
      </c>
      <c r="K18">
        <f>K2</f>
        <v>0</v>
      </c>
    </row>
    <row r="20" spans="1:11" x14ac:dyDescent="0.3">
      <c r="A20" t="s">
        <v>7</v>
      </c>
      <c r="C20">
        <f>C18+G18+K18</f>
        <v>768.8</v>
      </c>
    </row>
    <row r="23" spans="1:11" x14ac:dyDescent="0.3">
      <c r="A23" t="s">
        <v>16</v>
      </c>
      <c r="B23">
        <v>27</v>
      </c>
      <c r="C23">
        <f>B23*40</f>
        <v>1080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1" sqref="B11"/>
    </sheetView>
  </sheetViews>
  <sheetFormatPr defaultRowHeight="14" x14ac:dyDescent="0.3"/>
  <cols>
    <col min="2" max="2" width="9.1640625" bestFit="1" customWidth="1"/>
    <col min="5" max="5" width="12.1640625" customWidth="1"/>
    <col min="6" max="6" width="9.1640625" bestFit="1" customWidth="1"/>
    <col min="10" max="10" width="9.1640625" bestFit="1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8</v>
      </c>
      <c r="J1" t="s">
        <v>9</v>
      </c>
      <c r="K1" t="s">
        <v>10</v>
      </c>
    </row>
    <row r="5" spans="1:11" x14ac:dyDescent="0.3">
      <c r="A5" t="s">
        <v>11</v>
      </c>
      <c r="C5">
        <f>SUM(C2:C3)</f>
        <v>0</v>
      </c>
    </row>
    <row r="7" spans="1:11" x14ac:dyDescent="0.3">
      <c r="A7" t="s">
        <v>12</v>
      </c>
      <c r="C7">
        <f>C5+G5+K5</f>
        <v>0</v>
      </c>
    </row>
    <row r="10" spans="1:11" x14ac:dyDescent="0.3">
      <c r="A10" t="s">
        <v>16</v>
      </c>
      <c r="B10">
        <v>21</v>
      </c>
      <c r="C10">
        <f>B10*40</f>
        <v>840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1" sqref="B11"/>
    </sheetView>
  </sheetViews>
  <sheetFormatPr defaultRowHeight="14" x14ac:dyDescent="0.3"/>
  <cols>
    <col min="2" max="2" width="9.1640625" bestFit="1" customWidth="1"/>
    <col min="5" max="5" width="12.1640625" customWidth="1"/>
    <col min="6" max="6" width="9.1640625" bestFit="1" customWidth="1"/>
    <col min="10" max="10" width="9.1640625" bestFit="1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I1" t="s">
        <v>8</v>
      </c>
      <c r="J1" t="s">
        <v>9</v>
      </c>
      <c r="K1" t="s">
        <v>2</v>
      </c>
    </row>
    <row r="5" spans="1:11" x14ac:dyDescent="0.3">
      <c r="A5" t="s">
        <v>6</v>
      </c>
      <c r="C5">
        <f>SUM(C2:C3)</f>
        <v>0</v>
      </c>
    </row>
    <row r="7" spans="1:11" x14ac:dyDescent="0.3">
      <c r="A7" t="s">
        <v>12</v>
      </c>
      <c r="C7">
        <f>C5+G5+K5</f>
        <v>0</v>
      </c>
    </row>
    <row r="10" spans="1:11" x14ac:dyDescent="0.3">
      <c r="A10" t="s">
        <v>16</v>
      </c>
      <c r="B10">
        <v>5</v>
      </c>
      <c r="C10">
        <f>B10*40</f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1" sqref="B11"/>
    </sheetView>
  </sheetViews>
  <sheetFormatPr defaultRowHeight="14" x14ac:dyDescent="0.3"/>
  <cols>
    <col min="2" max="2" width="9.1640625" bestFit="1" customWidth="1"/>
    <col min="5" max="5" width="12.1640625" customWidth="1"/>
    <col min="6" max="6" width="9.1640625" bestFit="1" customWidth="1"/>
    <col min="10" max="10" width="9.1640625" bestFit="1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I1" t="s">
        <v>8</v>
      </c>
      <c r="J1" t="s">
        <v>9</v>
      </c>
      <c r="K1" t="s">
        <v>2</v>
      </c>
    </row>
    <row r="5" spans="1:11" x14ac:dyDescent="0.3">
      <c r="A5" t="s">
        <v>6</v>
      </c>
      <c r="C5">
        <f>SUM(C2:C3)</f>
        <v>0</v>
      </c>
    </row>
    <row r="7" spans="1:11" x14ac:dyDescent="0.3">
      <c r="A7" t="s">
        <v>12</v>
      </c>
      <c r="C7">
        <f>C5+G5+K5</f>
        <v>0</v>
      </c>
    </row>
    <row r="10" spans="1:11" x14ac:dyDescent="0.3">
      <c r="A10" t="s">
        <v>16</v>
      </c>
      <c r="B10">
        <v>4</v>
      </c>
      <c r="C10">
        <f>B10*40</f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8" sqref="E8"/>
    </sheetView>
  </sheetViews>
  <sheetFormatPr defaultRowHeight="14" x14ac:dyDescent="0.3"/>
  <cols>
    <col min="1" max="1" width="19.25" bestFit="1" customWidth="1"/>
    <col min="2" max="2" width="8.75" bestFit="1" customWidth="1"/>
    <col min="3" max="3" width="16.6640625" bestFit="1" customWidth="1"/>
    <col min="4" max="4" width="19.25" bestFit="1" customWidth="1"/>
  </cols>
  <sheetData>
    <row r="1" spans="1:4" ht="15.5" x14ac:dyDescent="0.3">
      <c r="A1" s="2">
        <v>5</v>
      </c>
      <c r="B1" s="3" t="s">
        <v>22</v>
      </c>
      <c r="C1" s="3" t="s">
        <v>23</v>
      </c>
      <c r="D1" s="2">
        <v>5</v>
      </c>
    </row>
    <row r="2" spans="1:4" ht="15.5" x14ac:dyDescent="0.3">
      <c r="A2" s="4"/>
      <c r="B2" s="4"/>
      <c r="C2" s="5" t="s">
        <v>24</v>
      </c>
      <c r="D2" s="4"/>
    </row>
    <row r="3" spans="1:4" ht="15.5" x14ac:dyDescent="0.3">
      <c r="A3" s="2">
        <v>1</v>
      </c>
      <c r="B3" s="3" t="s">
        <v>22</v>
      </c>
      <c r="C3" s="3" t="s">
        <v>25</v>
      </c>
      <c r="D3" s="2">
        <v>5</v>
      </c>
    </row>
    <row r="4" spans="1:4" ht="15.5" x14ac:dyDescent="0.3">
      <c r="A4" s="4"/>
      <c r="B4" s="4"/>
      <c r="C4" s="5" t="s">
        <v>26</v>
      </c>
      <c r="D4" s="4"/>
    </row>
    <row r="5" spans="1:4" ht="15.5" x14ac:dyDescent="0.3">
      <c r="A5" s="2">
        <v>5</v>
      </c>
      <c r="B5" s="3" t="s">
        <v>27</v>
      </c>
      <c r="C5" s="3" t="s">
        <v>28</v>
      </c>
      <c r="D5" s="2">
        <v>4</v>
      </c>
    </row>
    <row r="6" spans="1:4" ht="15.5" x14ac:dyDescent="0.3">
      <c r="A6" s="4"/>
      <c r="B6" s="4"/>
      <c r="C6" s="5" t="s">
        <v>29</v>
      </c>
      <c r="D6" s="4"/>
    </row>
    <row r="7" spans="1:4" ht="15.5" x14ac:dyDescent="0.3">
      <c r="A7" s="2">
        <v>1</v>
      </c>
      <c r="B7" s="3" t="s">
        <v>27</v>
      </c>
      <c r="C7" s="3" t="s">
        <v>30</v>
      </c>
      <c r="D7" s="9">
        <v>0</v>
      </c>
    </row>
    <row r="8" spans="1:4" ht="15.5" x14ac:dyDescent="0.3">
      <c r="A8" s="4"/>
      <c r="B8" s="4"/>
      <c r="C8" s="5" t="s">
        <v>24</v>
      </c>
      <c r="D8" s="6"/>
    </row>
    <row r="9" spans="1:4" ht="15.5" x14ac:dyDescent="0.3">
      <c r="A9" s="2">
        <v>3</v>
      </c>
      <c r="B9" s="3" t="s">
        <v>27</v>
      </c>
      <c r="C9" s="3" t="s">
        <v>31</v>
      </c>
      <c r="D9" s="2">
        <v>5</v>
      </c>
    </row>
    <row r="10" spans="1:4" ht="15.5" x14ac:dyDescent="0.3">
      <c r="A10" s="4"/>
      <c r="B10" s="4"/>
      <c r="C10" s="5" t="s">
        <v>32</v>
      </c>
      <c r="D10" s="4"/>
    </row>
    <row r="11" spans="1:4" ht="15.5" x14ac:dyDescent="0.3">
      <c r="A11" s="2">
        <v>10</v>
      </c>
      <c r="B11" s="3" t="s">
        <v>27</v>
      </c>
      <c r="C11" s="3" t="s">
        <v>33</v>
      </c>
      <c r="D11" s="2">
        <v>4</v>
      </c>
    </row>
    <row r="12" spans="1:4" ht="15.5" x14ac:dyDescent="0.3">
      <c r="A12" s="4"/>
      <c r="B12" s="4"/>
      <c r="C12" s="5" t="s">
        <v>34</v>
      </c>
      <c r="D12" s="4"/>
    </row>
    <row r="13" spans="1:4" ht="15.5" x14ac:dyDescent="0.3">
      <c r="A13" s="2">
        <v>11</v>
      </c>
      <c r="B13" s="3" t="s">
        <v>35</v>
      </c>
      <c r="C13" s="3" t="s">
        <v>30</v>
      </c>
      <c r="D13" s="2">
        <v>4</v>
      </c>
    </row>
    <row r="14" spans="1:4" ht="15.5" x14ac:dyDescent="0.3">
      <c r="A14" s="4"/>
      <c r="B14" s="4"/>
      <c r="C14" s="5" t="s">
        <v>36</v>
      </c>
      <c r="D14" s="4"/>
    </row>
    <row r="15" spans="1:4" ht="15.5" x14ac:dyDescent="0.3">
      <c r="A15" s="2">
        <v>2</v>
      </c>
      <c r="B15" s="3" t="s">
        <v>35</v>
      </c>
      <c r="C15" s="3" t="s">
        <v>37</v>
      </c>
      <c r="D15" s="2">
        <v>1</v>
      </c>
    </row>
    <row r="16" spans="1:4" ht="15.5" x14ac:dyDescent="0.3">
      <c r="A16" s="4"/>
      <c r="B16" s="4"/>
      <c r="C16" s="5" t="s">
        <v>38</v>
      </c>
      <c r="D16" s="4"/>
    </row>
    <row r="17" spans="1:4" ht="15.5" x14ac:dyDescent="0.3">
      <c r="A17" s="2">
        <v>1</v>
      </c>
      <c r="B17" s="3" t="s">
        <v>35</v>
      </c>
      <c r="C17" s="3" t="s">
        <v>33</v>
      </c>
      <c r="D17" s="2">
        <v>1</v>
      </c>
    </row>
    <row r="18" spans="1:4" ht="15.5" x14ac:dyDescent="0.3">
      <c r="A18" s="4"/>
      <c r="B18" s="4"/>
      <c r="C18" s="5" t="s">
        <v>39</v>
      </c>
      <c r="D18" s="4"/>
    </row>
    <row r="19" spans="1:4" ht="15.5" x14ac:dyDescent="0.3">
      <c r="A19" s="2">
        <v>3</v>
      </c>
      <c r="B19" s="3" t="s">
        <v>40</v>
      </c>
      <c r="C19" s="3" t="s">
        <v>41</v>
      </c>
      <c r="D19" s="2">
        <v>4</v>
      </c>
    </row>
    <row r="20" spans="1:4" ht="15.5" x14ac:dyDescent="0.3">
      <c r="A20" s="4"/>
      <c r="B20" s="4"/>
      <c r="C20" s="5" t="s">
        <v>42</v>
      </c>
      <c r="D20" s="4"/>
    </row>
    <row r="21" spans="1:4" ht="15.5" x14ac:dyDescent="0.3">
      <c r="A21" s="2">
        <v>1</v>
      </c>
      <c r="B21" s="3" t="s">
        <v>43</v>
      </c>
      <c r="C21" s="3" t="s">
        <v>23</v>
      </c>
      <c r="D21" s="2">
        <v>3</v>
      </c>
    </row>
    <row r="22" spans="1:4" ht="15.5" x14ac:dyDescent="0.3">
      <c r="A22" s="4"/>
      <c r="B22" s="4"/>
      <c r="C22" s="5" t="s">
        <v>44</v>
      </c>
      <c r="D22" s="4"/>
    </row>
    <row r="23" spans="1:4" ht="15.5" x14ac:dyDescent="0.3">
      <c r="A23" s="7">
        <v>1</v>
      </c>
      <c r="B23" s="8" t="s">
        <v>45</v>
      </c>
      <c r="C23" s="8" t="s">
        <v>45</v>
      </c>
      <c r="D23" s="7" t="s">
        <v>45</v>
      </c>
    </row>
    <row r="24" spans="1:4" x14ac:dyDescent="0.3">
      <c r="A24">
        <f>SUM(A1:A23)</f>
        <v>44</v>
      </c>
      <c r="B24">
        <f t="shared" ref="B24:D24" si="0">SUM(B1:B23)</f>
        <v>0</v>
      </c>
      <c r="C24">
        <f t="shared" si="0"/>
        <v>0</v>
      </c>
      <c r="D24">
        <f t="shared" si="0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郑景祥</vt:lpstr>
      <vt:lpstr>王曦强</vt:lpstr>
      <vt:lpstr>王燊</vt:lpstr>
      <vt:lpstr>陈杨奇</vt:lpstr>
      <vt:lpstr>陈孝农</vt:lpstr>
      <vt:lpstr>备注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2017-08-01T03:14:01Z</dcterms:modified>
</cp:coreProperties>
</file>