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raay_worldbank_org/Documents/Kraay/GM21/WGI2022_Update_Package_24Aug2022/sourcedata/"/>
    </mc:Choice>
  </mc:AlternateContent>
  <xr:revisionPtr revIDLastSave="1" documentId="8_{A1948D79-AA84-471C-AC58-54201984374C}" xr6:coauthVersionLast="47" xr6:coauthVersionMax="47" xr10:uidLastSave="{55744F1F-4D8F-4642-9067-FB9CAD442F8B}"/>
  <bookViews>
    <workbookView xWindow="-110" yWindow="-110" windowWidth="19420" windowHeight="10420" xr2:uid="{00000000-000D-0000-FFFF-FFFF00000000}"/>
  </bookViews>
  <sheets>
    <sheet name="Legend" sheetId="4" r:id="rId1"/>
    <sheet name="WGI192021" sheetId="12" r:id="rId2"/>
    <sheet name="WGI1718" sheetId="11" r:id="rId3"/>
    <sheet name="WGI1516" sheetId="8" r:id="rId4"/>
    <sheet name="WGI2014" sheetId="9" r:id="rId5"/>
    <sheet name="WGI111213" sheetId="6" r:id="rId6"/>
    <sheet name="WGI080910" sheetId="1" r:id="rId7"/>
    <sheet name="WGI050607" sheetId="2" r:id="rId8"/>
    <sheet name="WGI020304" sheetId="3" r:id="rId9"/>
  </sheets>
  <definedNames>
    <definedName name="_xlnm._FilterDatabase" localSheetId="5" hidden="1">'WGI111213'!$A$1:$AK$76</definedName>
    <definedName name="_xlnm._FilterDatabase" localSheetId="3" hidden="1">'WGI1516'!$A$1:$AK$53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8" l="1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X8" i="12"/>
  <c r="F33" i="12" l="1"/>
  <c r="E33" i="12"/>
  <c r="C33" i="12"/>
  <c r="D33" i="12"/>
  <c r="AK32" i="12" l="1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C28" i="12" l="1"/>
  <c r="C32" i="12"/>
  <c r="D24" i="12"/>
  <c r="D28" i="12"/>
  <c r="D26" i="12"/>
  <c r="D30" i="12"/>
  <c r="C19" i="12"/>
  <c r="C30" i="12"/>
  <c r="F11" i="12"/>
  <c r="E10" i="12"/>
  <c r="D12" i="12"/>
  <c r="D20" i="12"/>
  <c r="C24" i="12"/>
  <c r="F27" i="12"/>
  <c r="F30" i="12"/>
  <c r="D11" i="12"/>
  <c r="D15" i="12"/>
  <c r="F21" i="12"/>
  <c r="C18" i="12"/>
  <c r="F29" i="12"/>
  <c r="D32" i="12"/>
  <c r="F15" i="12"/>
  <c r="F19" i="12"/>
  <c r="F23" i="12"/>
  <c r="F14" i="12"/>
  <c r="E26" i="12"/>
  <c r="E18" i="12"/>
  <c r="C10" i="12"/>
  <c r="C23" i="12"/>
  <c r="C12" i="12"/>
  <c r="C16" i="12"/>
  <c r="C27" i="12"/>
  <c r="C31" i="12"/>
  <c r="C26" i="12"/>
  <c r="C11" i="12"/>
  <c r="C20" i="12"/>
  <c r="F22" i="12"/>
  <c r="F31" i="12"/>
  <c r="F13" i="12"/>
  <c r="E29" i="12"/>
  <c r="E13" i="12"/>
  <c r="D16" i="12"/>
  <c r="E19" i="12"/>
  <c r="D31" i="12"/>
  <c r="E21" i="12"/>
  <c r="E22" i="12"/>
  <c r="D19" i="12"/>
  <c r="D8" i="12"/>
  <c r="E11" i="12"/>
  <c r="D18" i="12"/>
  <c r="D23" i="12"/>
  <c r="E30" i="12"/>
  <c r="E14" i="12"/>
  <c r="E31" i="12"/>
  <c r="D27" i="12"/>
  <c r="F32" i="12"/>
  <c r="D9" i="12"/>
  <c r="C9" i="12"/>
  <c r="D10" i="12"/>
  <c r="E12" i="12"/>
  <c r="D17" i="12"/>
  <c r="C17" i="12"/>
  <c r="E20" i="12"/>
  <c r="D25" i="12"/>
  <c r="C25" i="12"/>
  <c r="E28" i="12"/>
  <c r="F16" i="12"/>
  <c r="C15" i="12"/>
  <c r="F8" i="12"/>
  <c r="E15" i="12"/>
  <c r="F24" i="12"/>
  <c r="F10" i="12"/>
  <c r="C14" i="12"/>
  <c r="E17" i="12"/>
  <c r="F18" i="12"/>
  <c r="F20" i="12"/>
  <c r="C22" i="12"/>
  <c r="E25" i="12"/>
  <c r="F26" i="12"/>
  <c r="E27" i="12"/>
  <c r="F28" i="12"/>
  <c r="E23" i="12"/>
  <c r="E9" i="12"/>
  <c r="F12" i="12"/>
  <c r="C8" i="12"/>
  <c r="F9" i="12"/>
  <c r="D14" i="12"/>
  <c r="F17" i="12"/>
  <c r="D22" i="12"/>
  <c r="F25" i="12"/>
  <c r="E8" i="12"/>
  <c r="D13" i="12"/>
  <c r="C13" i="12"/>
  <c r="E16" i="12"/>
  <c r="D21" i="12"/>
  <c r="C21" i="12"/>
  <c r="E24" i="12"/>
  <c r="D29" i="12"/>
  <c r="C29" i="12"/>
  <c r="E32" i="12"/>
  <c r="AK8" i="8" l="1"/>
  <c r="X9" i="8" l="1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Y8" i="8"/>
  <c r="Z8" i="8"/>
  <c r="AA8" i="8"/>
  <c r="AB8" i="8"/>
  <c r="AC8" i="8"/>
  <c r="AD8" i="8"/>
  <c r="AE8" i="8"/>
  <c r="AF8" i="8"/>
  <c r="AG8" i="8"/>
  <c r="AH8" i="8"/>
  <c r="AI8" i="8"/>
  <c r="AJ8" i="8"/>
  <c r="E8" i="8" l="1"/>
  <c r="C8" i="8"/>
  <c r="F8" i="8"/>
  <c r="X8" i="8"/>
  <c r="D8" i="8" s="1"/>
  <c r="X8" i="11"/>
  <c r="AK8" i="11"/>
  <c r="X30" i="11" l="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X32" i="11"/>
  <c r="Y32" i="11"/>
  <c r="Z32" i="11"/>
  <c r="AA32" i="11"/>
  <c r="F32" i="11" s="1"/>
  <c r="AB32" i="11"/>
  <c r="AC32" i="11"/>
  <c r="AD32" i="11"/>
  <c r="AE32" i="11"/>
  <c r="AF32" i="11"/>
  <c r="AG32" i="11"/>
  <c r="AH32" i="11"/>
  <c r="AI32" i="11"/>
  <c r="AJ32" i="11"/>
  <c r="AK32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D30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D13" i="11" l="1"/>
  <c r="D33" i="11"/>
  <c r="D38" i="11"/>
  <c r="D34" i="11"/>
  <c r="D36" i="11"/>
  <c r="D29" i="11"/>
  <c r="D41" i="11"/>
  <c r="D37" i="11"/>
  <c r="D22" i="11"/>
  <c r="C9" i="11"/>
  <c r="C17" i="11"/>
  <c r="F19" i="11"/>
  <c r="E35" i="11"/>
  <c r="E31" i="11"/>
  <c r="E11" i="11"/>
  <c r="F8" i="11"/>
  <c r="F38" i="11"/>
  <c r="D31" i="11"/>
  <c r="C25" i="11"/>
  <c r="C29" i="11"/>
  <c r="E33" i="11"/>
  <c r="C32" i="11"/>
  <c r="D32" i="11"/>
  <c r="E40" i="11"/>
  <c r="D39" i="11"/>
  <c r="E37" i="11"/>
  <c r="E36" i="11"/>
  <c r="D35" i="11"/>
  <c r="E32" i="11"/>
  <c r="E41" i="11"/>
  <c r="D40" i="11"/>
  <c r="D24" i="11"/>
  <c r="F40" i="11"/>
  <c r="F36" i="11"/>
  <c r="D23" i="11"/>
  <c r="D27" i="11"/>
  <c r="C41" i="11"/>
  <c r="E39" i="11"/>
  <c r="C38" i="11"/>
  <c r="C37" i="11"/>
  <c r="C34" i="11"/>
  <c r="C33" i="11"/>
  <c r="C30" i="11"/>
  <c r="E19" i="11"/>
  <c r="C22" i="11"/>
  <c r="F24" i="11"/>
  <c r="F16" i="11"/>
  <c r="F34" i="11"/>
  <c r="F30" i="11"/>
  <c r="C10" i="11"/>
  <c r="F41" i="11"/>
  <c r="C39" i="11"/>
  <c r="F37" i="11"/>
  <c r="C35" i="11"/>
  <c r="D11" i="11"/>
  <c r="D15" i="11"/>
  <c r="D19" i="11"/>
  <c r="F22" i="11"/>
  <c r="E26" i="11"/>
  <c r="D14" i="11"/>
  <c r="C18" i="11"/>
  <c r="C27" i="11"/>
  <c r="F33" i="11"/>
  <c r="C31" i="11"/>
  <c r="D9" i="11"/>
  <c r="F11" i="11"/>
  <c r="C13" i="11"/>
  <c r="E27" i="11"/>
  <c r="E28" i="11"/>
  <c r="F29" i="11"/>
  <c r="C40" i="11"/>
  <c r="E38" i="11"/>
  <c r="C36" i="11"/>
  <c r="E34" i="11"/>
  <c r="E30" i="11"/>
  <c r="D8" i="11"/>
  <c r="F15" i="11"/>
  <c r="C16" i="11"/>
  <c r="F39" i="11"/>
  <c r="F35" i="11"/>
  <c r="F31" i="11"/>
  <c r="F9" i="11"/>
  <c r="C12" i="11"/>
  <c r="F13" i="11"/>
  <c r="E13" i="11"/>
  <c r="D16" i="11"/>
  <c r="F10" i="11"/>
  <c r="D12" i="11"/>
  <c r="F14" i="11"/>
  <c r="D18" i="11"/>
  <c r="C19" i="11"/>
  <c r="F20" i="11"/>
  <c r="E20" i="11"/>
  <c r="C23" i="11"/>
  <c r="D25" i="11"/>
  <c r="F26" i="11"/>
  <c r="E14" i="11"/>
  <c r="E24" i="11"/>
  <c r="D10" i="11"/>
  <c r="C11" i="11"/>
  <c r="F12" i="11"/>
  <c r="E12" i="11"/>
  <c r="C15" i="11"/>
  <c r="D17" i="11"/>
  <c r="D21" i="11"/>
  <c r="C21" i="11"/>
  <c r="E23" i="11"/>
  <c r="F25" i="11"/>
  <c r="E25" i="11"/>
  <c r="D28" i="11"/>
  <c r="C28" i="11"/>
  <c r="C8" i="11"/>
  <c r="C14" i="11"/>
  <c r="F18" i="11"/>
  <c r="E18" i="11"/>
  <c r="E22" i="11"/>
  <c r="E29" i="11"/>
  <c r="E16" i="11"/>
  <c r="D20" i="11"/>
  <c r="C20" i="11"/>
  <c r="E21" i="11"/>
  <c r="D26" i="11"/>
  <c r="E15" i="11"/>
  <c r="F17" i="11"/>
  <c r="E17" i="11"/>
  <c r="F21" i="11"/>
  <c r="F23" i="11"/>
  <c r="C26" i="11"/>
  <c r="E8" i="11"/>
  <c r="E9" i="11"/>
  <c r="E10" i="11"/>
  <c r="C24" i="11"/>
  <c r="F27" i="11"/>
  <c r="F28" i="11"/>
  <c r="AE9" i="9" l="1"/>
  <c r="AF9" i="9"/>
  <c r="AG9" i="9"/>
  <c r="X9" i="9"/>
  <c r="Y9" i="9"/>
  <c r="AH9" i="9"/>
  <c r="AI9" i="9"/>
  <c r="AJ9" i="9"/>
  <c r="AK9" i="9"/>
  <c r="Z9" i="9"/>
  <c r="AA9" i="9"/>
  <c r="AB9" i="9"/>
  <c r="AC9" i="9"/>
  <c r="AD9" i="9"/>
  <c r="AE12" i="9"/>
  <c r="AF12" i="9"/>
  <c r="AG12" i="9"/>
  <c r="X12" i="9"/>
  <c r="Y12" i="9"/>
  <c r="AH12" i="9"/>
  <c r="AI12" i="9"/>
  <c r="AJ12" i="9"/>
  <c r="AK12" i="9"/>
  <c r="Z12" i="9"/>
  <c r="AA12" i="9"/>
  <c r="AB12" i="9"/>
  <c r="AC12" i="9"/>
  <c r="AD12" i="9"/>
  <c r="C18" i="8"/>
  <c r="D18" i="8"/>
  <c r="F18" i="8"/>
  <c r="AE12" i="6"/>
  <c r="AF12" i="6"/>
  <c r="AG12" i="6"/>
  <c r="X12" i="6"/>
  <c r="Y12" i="6"/>
  <c r="AH12" i="6"/>
  <c r="AI12" i="6"/>
  <c r="AJ12" i="6"/>
  <c r="AK12" i="6"/>
  <c r="Z12" i="6"/>
  <c r="AA12" i="6"/>
  <c r="AB12" i="6"/>
  <c r="AC12" i="6"/>
  <c r="AD12" i="6"/>
  <c r="AE8" i="9"/>
  <c r="AF8" i="9"/>
  <c r="AG8" i="9"/>
  <c r="X8" i="9"/>
  <c r="Y8" i="9"/>
  <c r="AH8" i="9"/>
  <c r="AI8" i="9"/>
  <c r="AJ8" i="9"/>
  <c r="AK8" i="9"/>
  <c r="Z8" i="9"/>
  <c r="AA8" i="9"/>
  <c r="AB8" i="9"/>
  <c r="AC8" i="9"/>
  <c r="AD8" i="9"/>
  <c r="AE14" i="9"/>
  <c r="AF14" i="9"/>
  <c r="AG14" i="9"/>
  <c r="X14" i="9"/>
  <c r="Y14" i="9"/>
  <c r="D14" i="9" s="1"/>
  <c r="AH14" i="9"/>
  <c r="AI14" i="9"/>
  <c r="AJ14" i="9"/>
  <c r="AK14" i="9"/>
  <c r="Z14" i="9"/>
  <c r="AA14" i="9"/>
  <c r="AB14" i="9"/>
  <c r="AC14" i="9"/>
  <c r="AD14" i="9"/>
  <c r="AE10" i="9"/>
  <c r="AF10" i="9"/>
  <c r="AG10" i="9"/>
  <c r="X10" i="9"/>
  <c r="Y10" i="9"/>
  <c r="AH10" i="9"/>
  <c r="AI10" i="9"/>
  <c r="AJ10" i="9"/>
  <c r="AK10" i="9"/>
  <c r="Z10" i="9"/>
  <c r="AA10" i="9"/>
  <c r="AB10" i="9"/>
  <c r="AC10" i="9"/>
  <c r="AD10" i="9"/>
  <c r="AE11" i="9"/>
  <c r="AF11" i="9"/>
  <c r="AG11" i="9"/>
  <c r="X11" i="9"/>
  <c r="Y11" i="9"/>
  <c r="AH11" i="9"/>
  <c r="AI11" i="9"/>
  <c r="AJ11" i="9"/>
  <c r="AK11" i="9"/>
  <c r="Z11" i="9"/>
  <c r="AA11" i="9"/>
  <c r="AB11" i="9"/>
  <c r="AC11" i="9"/>
  <c r="AD11" i="9"/>
  <c r="AE8" i="6"/>
  <c r="AF8" i="6"/>
  <c r="AG8" i="6"/>
  <c r="X8" i="6"/>
  <c r="Y8" i="6"/>
  <c r="AH8" i="6"/>
  <c r="AI8" i="6"/>
  <c r="AJ8" i="6"/>
  <c r="AK8" i="6"/>
  <c r="Z8" i="6"/>
  <c r="AA8" i="6"/>
  <c r="AB8" i="6"/>
  <c r="AC8" i="6"/>
  <c r="AD8" i="6"/>
  <c r="C17" i="8"/>
  <c r="D17" i="8"/>
  <c r="F17" i="8"/>
  <c r="AE16" i="6"/>
  <c r="AF16" i="6"/>
  <c r="AG16" i="6"/>
  <c r="X16" i="6"/>
  <c r="Y16" i="6"/>
  <c r="AH16" i="6"/>
  <c r="AI16" i="6"/>
  <c r="AJ16" i="6"/>
  <c r="AK16" i="6"/>
  <c r="Z16" i="6"/>
  <c r="AA16" i="6"/>
  <c r="AB16" i="6"/>
  <c r="AC16" i="6"/>
  <c r="AD16" i="6"/>
  <c r="AE13" i="9"/>
  <c r="AF13" i="9"/>
  <c r="AG13" i="9"/>
  <c r="X13" i="9"/>
  <c r="Y13" i="9"/>
  <c r="AH13" i="9"/>
  <c r="AI13" i="9"/>
  <c r="AJ13" i="9"/>
  <c r="AK13" i="9"/>
  <c r="Z13" i="9"/>
  <c r="AA13" i="9"/>
  <c r="AB13" i="9"/>
  <c r="AC13" i="9"/>
  <c r="AD13" i="9"/>
  <c r="C9" i="8"/>
  <c r="AE18" i="6"/>
  <c r="AF18" i="6"/>
  <c r="AG18" i="6"/>
  <c r="X18" i="6"/>
  <c r="Y18" i="6"/>
  <c r="AH18" i="6"/>
  <c r="AI18" i="6"/>
  <c r="AJ18" i="6"/>
  <c r="AK18" i="6"/>
  <c r="Z18" i="6"/>
  <c r="AA18" i="6"/>
  <c r="AB18" i="6"/>
  <c r="AC18" i="6"/>
  <c r="AD18" i="6"/>
  <c r="AE15" i="9"/>
  <c r="AF15" i="9"/>
  <c r="AG15" i="9"/>
  <c r="X15" i="9"/>
  <c r="Y15" i="9"/>
  <c r="D15" i="9" s="1"/>
  <c r="AH15" i="9"/>
  <c r="AI15" i="9"/>
  <c r="AJ15" i="9"/>
  <c r="AK15" i="9"/>
  <c r="Z15" i="9"/>
  <c r="AA15" i="9"/>
  <c r="AB15" i="9"/>
  <c r="AC15" i="9"/>
  <c r="AD15" i="9"/>
  <c r="C10" i="8"/>
  <c r="F10" i="8"/>
  <c r="AE21" i="6"/>
  <c r="AF21" i="6"/>
  <c r="AG21" i="6"/>
  <c r="X21" i="6"/>
  <c r="Y21" i="6"/>
  <c r="AH21" i="6"/>
  <c r="AI21" i="6"/>
  <c r="AJ21" i="6"/>
  <c r="AK21" i="6"/>
  <c r="Z21" i="6"/>
  <c r="AA21" i="6"/>
  <c r="AB21" i="6"/>
  <c r="AC21" i="6"/>
  <c r="AD21" i="6"/>
  <c r="AE16" i="9"/>
  <c r="AF16" i="9"/>
  <c r="AG16" i="9"/>
  <c r="X16" i="9"/>
  <c r="Y16" i="9"/>
  <c r="AH16" i="9"/>
  <c r="AI16" i="9"/>
  <c r="AJ16" i="9"/>
  <c r="AK16" i="9"/>
  <c r="Z16" i="9"/>
  <c r="AA16" i="9"/>
  <c r="AB16" i="9"/>
  <c r="AC16" i="9"/>
  <c r="AD16" i="9"/>
  <c r="AE26" i="6"/>
  <c r="AF26" i="6"/>
  <c r="AG26" i="6"/>
  <c r="X26" i="6"/>
  <c r="Y26" i="6"/>
  <c r="AH26" i="6"/>
  <c r="AI26" i="6"/>
  <c r="AJ26" i="6"/>
  <c r="AK26" i="6"/>
  <c r="Z26" i="6"/>
  <c r="AA26" i="6"/>
  <c r="AB26" i="6"/>
  <c r="AC26" i="6"/>
  <c r="AD26" i="6"/>
  <c r="AE17" i="9"/>
  <c r="AF17" i="9"/>
  <c r="AG17" i="9"/>
  <c r="X17" i="9"/>
  <c r="Y17" i="9"/>
  <c r="AH17" i="9"/>
  <c r="AI17" i="9"/>
  <c r="AJ17" i="9"/>
  <c r="AK17" i="9"/>
  <c r="Z17" i="9"/>
  <c r="AA17" i="9"/>
  <c r="AB17" i="9"/>
  <c r="AC17" i="9"/>
  <c r="AD17" i="9"/>
  <c r="AE19" i="9"/>
  <c r="AF19" i="9"/>
  <c r="AG19" i="9"/>
  <c r="X19" i="9"/>
  <c r="Y19" i="9"/>
  <c r="AH19" i="9"/>
  <c r="AI19" i="9"/>
  <c r="AJ19" i="9"/>
  <c r="AK19" i="9"/>
  <c r="Z19" i="9"/>
  <c r="AA19" i="9"/>
  <c r="AB19" i="9"/>
  <c r="AC19" i="9"/>
  <c r="AD19" i="9"/>
  <c r="AE27" i="6"/>
  <c r="AF27" i="6"/>
  <c r="AG27" i="6"/>
  <c r="X27" i="6"/>
  <c r="Y27" i="6"/>
  <c r="D27" i="6" s="1"/>
  <c r="AH27" i="6"/>
  <c r="AI27" i="6"/>
  <c r="AJ27" i="6"/>
  <c r="AK27" i="6"/>
  <c r="Z27" i="6"/>
  <c r="AA27" i="6"/>
  <c r="AB27" i="6"/>
  <c r="AC27" i="6"/>
  <c r="AD27" i="6"/>
  <c r="AE20" i="9"/>
  <c r="AF20" i="9"/>
  <c r="AG20" i="9"/>
  <c r="X20" i="9"/>
  <c r="Y20" i="9"/>
  <c r="AH20" i="9"/>
  <c r="AI20" i="9"/>
  <c r="AJ20" i="9"/>
  <c r="AK20" i="9"/>
  <c r="Z20" i="9"/>
  <c r="AA20" i="9"/>
  <c r="AB20" i="9"/>
  <c r="AC20" i="9"/>
  <c r="AD20" i="9"/>
  <c r="AE18" i="9"/>
  <c r="AF18" i="9"/>
  <c r="AG18" i="9"/>
  <c r="X18" i="9"/>
  <c r="Y18" i="9"/>
  <c r="AH18" i="9"/>
  <c r="AI18" i="9"/>
  <c r="AJ18" i="9"/>
  <c r="AK18" i="9"/>
  <c r="Z18" i="9"/>
  <c r="AA18" i="9"/>
  <c r="F18" i="9" s="1"/>
  <c r="AB18" i="9"/>
  <c r="AC18" i="9"/>
  <c r="AD18" i="9"/>
  <c r="AE21" i="9"/>
  <c r="AF21" i="9"/>
  <c r="AG21" i="9"/>
  <c r="X21" i="9"/>
  <c r="Y21" i="9"/>
  <c r="AH21" i="9"/>
  <c r="AI21" i="9"/>
  <c r="AJ21" i="9"/>
  <c r="AK21" i="9"/>
  <c r="Z21" i="9"/>
  <c r="AA21" i="9"/>
  <c r="AB21" i="9"/>
  <c r="AC21" i="9"/>
  <c r="AD21" i="9"/>
  <c r="C11" i="8"/>
  <c r="D11" i="8"/>
  <c r="E11" i="8"/>
  <c r="AE29" i="6"/>
  <c r="AF29" i="6"/>
  <c r="AG29" i="6"/>
  <c r="X29" i="6"/>
  <c r="Y29" i="6"/>
  <c r="AH29" i="6"/>
  <c r="AI29" i="6"/>
  <c r="AJ29" i="6"/>
  <c r="AK29" i="6"/>
  <c r="Z29" i="6"/>
  <c r="AA29" i="6"/>
  <c r="AB29" i="6"/>
  <c r="AC29" i="6"/>
  <c r="AD29" i="6"/>
  <c r="AE22" i="9"/>
  <c r="AF22" i="9"/>
  <c r="AG22" i="9"/>
  <c r="X22" i="9"/>
  <c r="Y22" i="9"/>
  <c r="AH22" i="9"/>
  <c r="AI22" i="9"/>
  <c r="AJ22" i="9"/>
  <c r="AK22" i="9"/>
  <c r="Z22" i="9"/>
  <c r="AA22" i="9"/>
  <c r="AB22" i="9"/>
  <c r="AC22" i="9"/>
  <c r="AD22" i="9"/>
  <c r="AE23" i="9"/>
  <c r="AF23" i="9"/>
  <c r="AG23" i="9"/>
  <c r="X23" i="9"/>
  <c r="Y23" i="9"/>
  <c r="AH23" i="9"/>
  <c r="AI23" i="9"/>
  <c r="AJ23" i="9"/>
  <c r="AK23" i="9"/>
  <c r="Z23" i="9"/>
  <c r="AA23" i="9"/>
  <c r="AB23" i="9"/>
  <c r="AC23" i="9"/>
  <c r="AD23" i="9"/>
  <c r="E12" i="8"/>
  <c r="AE32" i="6"/>
  <c r="AF32" i="6"/>
  <c r="AG32" i="6"/>
  <c r="X32" i="6"/>
  <c r="Y32" i="6"/>
  <c r="AH32" i="6"/>
  <c r="AI32" i="6"/>
  <c r="AJ32" i="6"/>
  <c r="AK32" i="6"/>
  <c r="Z32" i="6"/>
  <c r="AA32" i="6"/>
  <c r="AB32" i="6"/>
  <c r="AC32" i="6"/>
  <c r="AD32" i="6"/>
  <c r="AE25" i="9"/>
  <c r="AF25" i="9"/>
  <c r="AG25" i="9"/>
  <c r="X25" i="9"/>
  <c r="Y25" i="9"/>
  <c r="AH25" i="9"/>
  <c r="AI25" i="9"/>
  <c r="AJ25" i="9"/>
  <c r="AK25" i="9"/>
  <c r="Z25" i="9"/>
  <c r="AA25" i="9"/>
  <c r="AB25" i="9"/>
  <c r="AC25" i="9"/>
  <c r="AD25" i="9"/>
  <c r="AE26" i="9"/>
  <c r="AF26" i="9"/>
  <c r="AG26" i="9"/>
  <c r="X26" i="9"/>
  <c r="Y26" i="9"/>
  <c r="AH26" i="9"/>
  <c r="AI26" i="9"/>
  <c r="AJ26" i="9"/>
  <c r="AK26" i="9"/>
  <c r="Z26" i="9"/>
  <c r="AA26" i="9"/>
  <c r="AB26" i="9"/>
  <c r="AC26" i="9"/>
  <c r="AD26" i="9"/>
  <c r="D15" i="8"/>
  <c r="AE36" i="6"/>
  <c r="AF36" i="6"/>
  <c r="AG36" i="6"/>
  <c r="X36" i="6"/>
  <c r="Y36" i="6"/>
  <c r="AH36" i="6"/>
  <c r="AI36" i="6"/>
  <c r="AJ36" i="6"/>
  <c r="AK36" i="6"/>
  <c r="Z36" i="6"/>
  <c r="AA36" i="6"/>
  <c r="AB36" i="6"/>
  <c r="AC36" i="6"/>
  <c r="AD36" i="6"/>
  <c r="AE27" i="9"/>
  <c r="AF27" i="9"/>
  <c r="AG27" i="9"/>
  <c r="X27" i="9"/>
  <c r="Y27" i="9"/>
  <c r="AH27" i="9"/>
  <c r="AI27" i="9"/>
  <c r="AJ27" i="9"/>
  <c r="AK27" i="9"/>
  <c r="Z27" i="9"/>
  <c r="AA27" i="9"/>
  <c r="AB27" i="9"/>
  <c r="AC27" i="9"/>
  <c r="AD27" i="9"/>
  <c r="C16" i="8"/>
  <c r="D16" i="8"/>
  <c r="E16" i="8"/>
  <c r="F16" i="8"/>
  <c r="AE37" i="6"/>
  <c r="AF37" i="6"/>
  <c r="AG37" i="6"/>
  <c r="X37" i="6"/>
  <c r="Y37" i="6"/>
  <c r="AH37" i="6"/>
  <c r="AI37" i="6"/>
  <c r="AJ37" i="6"/>
  <c r="AK37" i="6"/>
  <c r="Z37" i="6"/>
  <c r="AA37" i="6"/>
  <c r="AB37" i="6"/>
  <c r="AC37" i="6"/>
  <c r="AD37" i="6"/>
  <c r="AE33" i="6"/>
  <c r="AF33" i="6"/>
  <c r="AG33" i="6"/>
  <c r="X33" i="6"/>
  <c r="Y33" i="6"/>
  <c r="AH33" i="6"/>
  <c r="AI33" i="6"/>
  <c r="AJ33" i="6"/>
  <c r="AK33" i="6"/>
  <c r="Z33" i="6"/>
  <c r="AA33" i="6"/>
  <c r="F33" i="6" s="1"/>
  <c r="AB33" i="6"/>
  <c r="AC33" i="6"/>
  <c r="AD33" i="6"/>
  <c r="C13" i="8"/>
  <c r="D13" i="8"/>
  <c r="E13" i="8"/>
  <c r="AE28" i="9"/>
  <c r="AF28" i="9"/>
  <c r="AG28" i="9"/>
  <c r="X28" i="9"/>
  <c r="Y28" i="9"/>
  <c r="AH28" i="9"/>
  <c r="AI28" i="9"/>
  <c r="AJ28" i="9"/>
  <c r="AK28" i="9"/>
  <c r="Z28" i="9"/>
  <c r="AA28" i="9"/>
  <c r="AB28" i="9"/>
  <c r="AC28" i="9"/>
  <c r="AD28" i="9"/>
  <c r="AE24" i="9"/>
  <c r="AF24" i="9"/>
  <c r="AG24" i="9"/>
  <c r="X24" i="9"/>
  <c r="Y24" i="9"/>
  <c r="AH24" i="9"/>
  <c r="AI24" i="9"/>
  <c r="AJ24" i="9"/>
  <c r="AK24" i="9"/>
  <c r="Z24" i="9"/>
  <c r="AA24" i="9"/>
  <c r="AB24" i="9"/>
  <c r="AC24" i="9"/>
  <c r="AD24" i="9"/>
  <c r="AE25" i="6"/>
  <c r="AF25" i="6"/>
  <c r="AG25" i="6"/>
  <c r="X25" i="6"/>
  <c r="Y25" i="6"/>
  <c r="AH25" i="6"/>
  <c r="AI25" i="6"/>
  <c r="AJ25" i="6"/>
  <c r="AK25" i="6"/>
  <c r="Z25" i="6"/>
  <c r="AA25" i="6"/>
  <c r="AB25" i="6"/>
  <c r="AC25" i="6"/>
  <c r="AD25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X10" i="6"/>
  <c r="D10" i="6" s="1"/>
  <c r="Y10" i="6"/>
  <c r="Z10" i="6"/>
  <c r="AA10" i="6"/>
  <c r="AB10" i="6"/>
  <c r="AC10" i="6"/>
  <c r="AD10" i="6"/>
  <c r="F10" i="6" s="1"/>
  <c r="AE10" i="6"/>
  <c r="AF10" i="6"/>
  <c r="AG10" i="6"/>
  <c r="AH10" i="6"/>
  <c r="AI10" i="6"/>
  <c r="AJ10" i="6"/>
  <c r="AK10" i="6"/>
  <c r="X11" i="6"/>
  <c r="D11" i="6" s="1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X13" i="6"/>
  <c r="Y13" i="6"/>
  <c r="Z13" i="6"/>
  <c r="AA13" i="6"/>
  <c r="AB13" i="6"/>
  <c r="F13" i="6" s="1"/>
  <c r="AC13" i="6"/>
  <c r="AD13" i="6"/>
  <c r="AE13" i="6"/>
  <c r="AF13" i="6"/>
  <c r="AG13" i="6"/>
  <c r="AH13" i="6"/>
  <c r="AI13" i="6"/>
  <c r="AJ13" i="6"/>
  <c r="AK13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X15" i="6"/>
  <c r="D15" i="6" s="1"/>
  <c r="Y15" i="6"/>
  <c r="Z15" i="6"/>
  <c r="AA15" i="6"/>
  <c r="AB15" i="6"/>
  <c r="AC15" i="6"/>
  <c r="AD15" i="6"/>
  <c r="F15" i="6" s="1"/>
  <c r="AE15" i="6"/>
  <c r="AF15" i="6"/>
  <c r="AG15" i="6"/>
  <c r="AH15" i="6"/>
  <c r="AI15" i="6"/>
  <c r="AJ15" i="6"/>
  <c r="AK15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E20" i="6" s="1"/>
  <c r="AK20" i="6"/>
  <c r="X22" i="6"/>
  <c r="D22" i="6" s="1"/>
  <c r="Y22" i="6"/>
  <c r="Z22" i="6"/>
  <c r="AA22" i="6"/>
  <c r="AB22" i="6"/>
  <c r="AC22" i="6"/>
  <c r="AD22" i="6"/>
  <c r="F22" i="6" s="1"/>
  <c r="AE22" i="6"/>
  <c r="AF22" i="6"/>
  <c r="AG22" i="6"/>
  <c r="AH22" i="6"/>
  <c r="AI22" i="6"/>
  <c r="AJ22" i="6"/>
  <c r="AK22" i="6"/>
  <c r="X23" i="6"/>
  <c r="Y23" i="6"/>
  <c r="Z23" i="6"/>
  <c r="AA23" i="6"/>
  <c r="AB23" i="6"/>
  <c r="AC23" i="6"/>
  <c r="AD23" i="6"/>
  <c r="AE23" i="6"/>
  <c r="AF23" i="6"/>
  <c r="AG23" i="6"/>
  <c r="AH23" i="6"/>
  <c r="E23" i="6" s="1"/>
  <c r="AI23" i="6"/>
  <c r="AJ23" i="6"/>
  <c r="AK23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X31" i="6"/>
  <c r="Y31" i="6"/>
  <c r="Z31" i="6"/>
  <c r="AA31" i="6"/>
  <c r="AB31" i="6"/>
  <c r="AC31" i="6"/>
  <c r="AD31" i="6"/>
  <c r="AE31" i="6"/>
  <c r="AF31" i="6"/>
  <c r="C31" i="6" s="1"/>
  <c r="AG31" i="6"/>
  <c r="AH31" i="6"/>
  <c r="AI31" i="6"/>
  <c r="AJ31" i="6"/>
  <c r="AK31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X39" i="6"/>
  <c r="Y39" i="6"/>
  <c r="Z39" i="6"/>
  <c r="AA39" i="6"/>
  <c r="AB39" i="6"/>
  <c r="AC39" i="6"/>
  <c r="AD39" i="6"/>
  <c r="AE39" i="6"/>
  <c r="AF39" i="6"/>
  <c r="AG39" i="6"/>
  <c r="AH39" i="6"/>
  <c r="E39" i="6" s="1"/>
  <c r="AI39" i="6"/>
  <c r="AJ39" i="6"/>
  <c r="AK39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D9" i="6"/>
  <c r="D19" i="6"/>
  <c r="D13" i="6"/>
  <c r="D34" i="6"/>
  <c r="D38" i="6"/>
  <c r="D24" i="6"/>
  <c r="D28" i="6"/>
  <c r="C40" i="6"/>
  <c r="C28" i="6"/>
  <c r="C34" i="6"/>
  <c r="C9" i="6"/>
  <c r="C14" i="6"/>
  <c r="C19" i="6"/>
  <c r="D14" i="6"/>
  <c r="C24" i="6"/>
  <c r="D30" i="6"/>
  <c r="E10" i="6"/>
  <c r="E15" i="6"/>
  <c r="E30" i="6"/>
  <c r="F30" i="6"/>
  <c r="F31" i="6"/>
  <c r="F17" i="6"/>
  <c r="F23" i="6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8" i="1"/>
  <c r="Y8" i="1"/>
  <c r="X8" i="2"/>
  <c r="Y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Z8" i="2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8" i="3"/>
  <c r="Y8" i="3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Y25" i="2"/>
  <c r="D25" i="2" s="1"/>
  <c r="Z25" i="2"/>
  <c r="AA25" i="2"/>
  <c r="AB25" i="2"/>
  <c r="AC25" i="2"/>
  <c r="AD25" i="2"/>
  <c r="AE25" i="2"/>
  <c r="AF25" i="2"/>
  <c r="AG25" i="2"/>
  <c r="AH25" i="2"/>
  <c r="AI25" i="2"/>
  <c r="AJ25" i="2"/>
  <c r="AK25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A8" i="2"/>
  <c r="AB8" i="2"/>
  <c r="AC8" i="2"/>
  <c r="AD8" i="2"/>
  <c r="AE8" i="2"/>
  <c r="AF8" i="2"/>
  <c r="AG8" i="2"/>
  <c r="AH8" i="2"/>
  <c r="AI8" i="2"/>
  <c r="Z8" i="3"/>
  <c r="AA8" i="3"/>
  <c r="AB8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Y10" i="3"/>
  <c r="D10" i="3" s="1"/>
  <c r="Z10" i="3"/>
  <c r="AA10" i="3"/>
  <c r="AB10" i="3"/>
  <c r="AC10" i="3"/>
  <c r="AD10" i="3"/>
  <c r="AE10" i="3"/>
  <c r="AF10" i="3"/>
  <c r="AG10" i="3"/>
  <c r="AH10" i="3"/>
  <c r="AI10" i="3"/>
  <c r="AJ10" i="3"/>
  <c r="AK10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Y12" i="3"/>
  <c r="D12" i="3" s="1"/>
  <c r="Z12" i="3"/>
  <c r="AA12" i="3"/>
  <c r="AB12" i="3"/>
  <c r="AC12" i="3"/>
  <c r="AD12" i="3"/>
  <c r="AE12" i="3"/>
  <c r="AF12" i="3"/>
  <c r="AG12" i="3"/>
  <c r="AH12" i="3"/>
  <c r="AI12" i="3"/>
  <c r="AJ12" i="3"/>
  <c r="AK12" i="3"/>
  <c r="Y13" i="3"/>
  <c r="D13" i="3" s="1"/>
  <c r="Z13" i="3"/>
  <c r="AA13" i="3"/>
  <c r="AB13" i="3"/>
  <c r="AC13" i="3"/>
  <c r="AD13" i="3"/>
  <c r="AE13" i="3"/>
  <c r="AF13" i="3"/>
  <c r="AG13" i="3"/>
  <c r="AH13" i="3"/>
  <c r="AI13" i="3"/>
  <c r="AJ13" i="3"/>
  <c r="AK13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Y15" i="3"/>
  <c r="D15" i="3" s="1"/>
  <c r="Z15" i="3"/>
  <c r="AA15" i="3"/>
  <c r="AB15" i="3"/>
  <c r="AC15" i="3"/>
  <c r="AD15" i="3"/>
  <c r="AE15" i="3"/>
  <c r="AF15" i="3"/>
  <c r="AG15" i="3"/>
  <c r="AH15" i="3"/>
  <c r="AI15" i="3"/>
  <c r="AJ15" i="3"/>
  <c r="AK15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Y18" i="3"/>
  <c r="D18" i="3" s="1"/>
  <c r="Z18" i="3"/>
  <c r="AA18" i="3"/>
  <c r="AB18" i="3"/>
  <c r="AC18" i="3"/>
  <c r="AD18" i="3"/>
  <c r="AE18" i="3"/>
  <c r="AF18" i="3"/>
  <c r="AG18" i="3"/>
  <c r="C18" i="3" s="1"/>
  <c r="AH18" i="3"/>
  <c r="AI18" i="3"/>
  <c r="AJ18" i="3"/>
  <c r="AK18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Y20" i="3"/>
  <c r="D20" i="3" s="1"/>
  <c r="Z20" i="3"/>
  <c r="AA20" i="3"/>
  <c r="AB20" i="3"/>
  <c r="AC20" i="3"/>
  <c r="AD20" i="3"/>
  <c r="AE20" i="3"/>
  <c r="AF20" i="3"/>
  <c r="AG20" i="3"/>
  <c r="AH20" i="3"/>
  <c r="AI20" i="3"/>
  <c r="AJ20" i="3"/>
  <c r="AK20" i="3"/>
  <c r="Y21" i="3"/>
  <c r="D21" i="3" s="1"/>
  <c r="Z21" i="3"/>
  <c r="AA21" i="3"/>
  <c r="AB21" i="3"/>
  <c r="AC21" i="3"/>
  <c r="AD21" i="3"/>
  <c r="AE21" i="3"/>
  <c r="AF21" i="3"/>
  <c r="AG21" i="3"/>
  <c r="AH21" i="3"/>
  <c r="AI21" i="3"/>
  <c r="AJ21" i="3"/>
  <c r="AK21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Y23" i="3"/>
  <c r="D23" i="3" s="1"/>
  <c r="Z23" i="3"/>
  <c r="AA23" i="3"/>
  <c r="AB23" i="3"/>
  <c r="AC23" i="3"/>
  <c r="AD23" i="3"/>
  <c r="AE23" i="3"/>
  <c r="AF23" i="3"/>
  <c r="AG23" i="3"/>
  <c r="AH23" i="3"/>
  <c r="AI23" i="3"/>
  <c r="AJ23" i="3"/>
  <c r="AK23" i="3"/>
  <c r="AC8" i="3"/>
  <c r="AD8" i="3"/>
  <c r="AE8" i="3"/>
  <c r="AF8" i="3"/>
  <c r="AG8" i="3"/>
  <c r="AH8" i="3"/>
  <c r="AI8" i="3"/>
  <c r="AJ8" i="3"/>
  <c r="AK8" i="3"/>
  <c r="Y23" i="2"/>
  <c r="D23" i="2" s="1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D22" i="2" s="1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D21" i="2" s="1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D20" i="2" s="1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D18" i="2" s="1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D17" i="2" s="1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D15" i="2" s="1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D14" i="2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D13" i="2" s="1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D12" i="2" s="1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D10" i="2" s="1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D9" i="2" s="1"/>
  <c r="AK8" i="2"/>
  <c r="AJ8" i="2"/>
  <c r="Y9" i="1"/>
  <c r="D9" i="1" s="1"/>
  <c r="Z9" i="1"/>
  <c r="AA9" i="1"/>
  <c r="AB9" i="1"/>
  <c r="AC9" i="1"/>
  <c r="AD9" i="1"/>
  <c r="AE9" i="1"/>
  <c r="AF9" i="1"/>
  <c r="AG9" i="1"/>
  <c r="AH9" i="1"/>
  <c r="AI9" i="1"/>
  <c r="AJ9" i="1"/>
  <c r="AK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Y11" i="1"/>
  <c r="D11" i="1" s="1"/>
  <c r="Z11" i="1"/>
  <c r="AA11" i="1"/>
  <c r="AB11" i="1"/>
  <c r="AC11" i="1"/>
  <c r="AD11" i="1"/>
  <c r="AE11" i="1"/>
  <c r="AF11" i="1"/>
  <c r="AG11" i="1"/>
  <c r="AH11" i="1"/>
  <c r="AI11" i="1"/>
  <c r="AJ11" i="1"/>
  <c r="AK11" i="1"/>
  <c r="Y12" i="1"/>
  <c r="D12" i="1" s="1"/>
  <c r="Z12" i="1"/>
  <c r="AA12" i="1"/>
  <c r="AB12" i="1"/>
  <c r="AC12" i="1"/>
  <c r="AD12" i="1"/>
  <c r="AE12" i="1"/>
  <c r="AF12" i="1"/>
  <c r="AG12" i="1"/>
  <c r="AH12" i="1"/>
  <c r="AI12" i="1"/>
  <c r="AJ12" i="1"/>
  <c r="AK12" i="1"/>
  <c r="Y13" i="1"/>
  <c r="D13" i="1" s="1"/>
  <c r="Z13" i="1"/>
  <c r="AA13" i="1"/>
  <c r="AB13" i="1"/>
  <c r="AC13" i="1"/>
  <c r="AD13" i="1"/>
  <c r="AE13" i="1"/>
  <c r="AF13" i="1"/>
  <c r="AG13" i="1"/>
  <c r="AH13" i="1"/>
  <c r="AI13" i="1"/>
  <c r="AJ13" i="1"/>
  <c r="AK13" i="1"/>
  <c r="Y14" i="1"/>
  <c r="D14" i="1" s="1"/>
  <c r="Z14" i="1"/>
  <c r="AA14" i="1"/>
  <c r="AB14" i="1"/>
  <c r="AC14" i="1"/>
  <c r="AD14" i="1"/>
  <c r="AE14" i="1"/>
  <c r="AF14" i="1"/>
  <c r="AG14" i="1"/>
  <c r="AH14" i="1"/>
  <c r="AI14" i="1"/>
  <c r="AJ14" i="1"/>
  <c r="AK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Y16" i="1"/>
  <c r="D16" i="1" s="1"/>
  <c r="Z16" i="1"/>
  <c r="AA16" i="1"/>
  <c r="AB16" i="1"/>
  <c r="AC16" i="1"/>
  <c r="AD16" i="1"/>
  <c r="AE16" i="1"/>
  <c r="AF16" i="1"/>
  <c r="AG16" i="1"/>
  <c r="AH16" i="1"/>
  <c r="AI16" i="1"/>
  <c r="AJ16" i="1"/>
  <c r="AK16" i="1"/>
  <c r="Y17" i="1"/>
  <c r="D17" i="1" s="1"/>
  <c r="Z17" i="1"/>
  <c r="AA17" i="1"/>
  <c r="AB17" i="1"/>
  <c r="AC17" i="1"/>
  <c r="AD17" i="1"/>
  <c r="AE17" i="1"/>
  <c r="AF17" i="1"/>
  <c r="AG17" i="1"/>
  <c r="AH17" i="1"/>
  <c r="AI17" i="1"/>
  <c r="AJ17" i="1"/>
  <c r="AK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Y19" i="1"/>
  <c r="D19" i="1" s="1"/>
  <c r="Z19" i="1"/>
  <c r="AA19" i="1"/>
  <c r="AB19" i="1"/>
  <c r="AC19" i="1"/>
  <c r="AD19" i="1"/>
  <c r="AE19" i="1"/>
  <c r="AF19" i="1"/>
  <c r="AG19" i="1"/>
  <c r="AH19" i="1"/>
  <c r="AI19" i="1"/>
  <c r="AJ19" i="1"/>
  <c r="AK19" i="1"/>
  <c r="Y20" i="1"/>
  <c r="D20" i="1" s="1"/>
  <c r="Z20" i="1"/>
  <c r="AA20" i="1"/>
  <c r="AB20" i="1"/>
  <c r="AC20" i="1"/>
  <c r="AD20" i="1"/>
  <c r="AE20" i="1"/>
  <c r="AF20" i="1"/>
  <c r="AG20" i="1"/>
  <c r="AH20" i="1"/>
  <c r="AI20" i="1"/>
  <c r="AJ20" i="1"/>
  <c r="AK20" i="1"/>
  <c r="Y21" i="1"/>
  <c r="D21" i="1" s="1"/>
  <c r="Z21" i="1"/>
  <c r="AA21" i="1"/>
  <c r="AB21" i="1"/>
  <c r="AC21" i="1"/>
  <c r="AD21" i="1"/>
  <c r="AE21" i="1"/>
  <c r="AF21" i="1"/>
  <c r="AG21" i="1"/>
  <c r="AH21" i="1"/>
  <c r="AI21" i="1"/>
  <c r="AJ21" i="1"/>
  <c r="AK21" i="1"/>
  <c r="Y22" i="1"/>
  <c r="D22" i="1" s="1"/>
  <c r="Z22" i="1"/>
  <c r="AA22" i="1"/>
  <c r="AB22" i="1"/>
  <c r="AC22" i="1"/>
  <c r="AD22" i="1"/>
  <c r="AE22" i="1"/>
  <c r="AF22" i="1"/>
  <c r="AG22" i="1"/>
  <c r="AH22" i="1"/>
  <c r="AI22" i="1"/>
  <c r="AJ22" i="1"/>
  <c r="AK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Y24" i="1"/>
  <c r="D24" i="1" s="1"/>
  <c r="Z24" i="1"/>
  <c r="AA24" i="1"/>
  <c r="AB24" i="1"/>
  <c r="AC24" i="1"/>
  <c r="AD24" i="1"/>
  <c r="AE24" i="1"/>
  <c r="AF24" i="1"/>
  <c r="AG24" i="1"/>
  <c r="AH24" i="1"/>
  <c r="AI24" i="1"/>
  <c r="AJ24" i="1"/>
  <c r="AK24" i="1"/>
  <c r="Y25" i="1"/>
  <c r="D25" i="1" s="1"/>
  <c r="Z25" i="1"/>
  <c r="AA25" i="1"/>
  <c r="AB25" i="1"/>
  <c r="AC25" i="1"/>
  <c r="AD25" i="1"/>
  <c r="AE25" i="1"/>
  <c r="AF25" i="1"/>
  <c r="AG25" i="1"/>
  <c r="AH25" i="1"/>
  <c r="AI25" i="1"/>
  <c r="AJ25" i="1"/>
  <c r="AK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Y27" i="1"/>
  <c r="D27" i="1" s="1"/>
  <c r="Z27" i="1"/>
  <c r="AA27" i="1"/>
  <c r="AB27" i="1"/>
  <c r="AC27" i="1"/>
  <c r="AD27" i="1"/>
  <c r="AE27" i="1"/>
  <c r="AF27" i="1"/>
  <c r="AG27" i="1"/>
  <c r="AH27" i="1"/>
  <c r="AI27" i="1"/>
  <c r="AJ27" i="1"/>
  <c r="AK27" i="1"/>
  <c r="Z8" i="1"/>
  <c r="AA8" i="1"/>
  <c r="AB8" i="1"/>
  <c r="AC8" i="1"/>
  <c r="AD8" i="1"/>
  <c r="AE8" i="1"/>
  <c r="AF8" i="1"/>
  <c r="AG8" i="1"/>
  <c r="AH8" i="1"/>
  <c r="AI8" i="1"/>
  <c r="AJ8" i="1"/>
  <c r="AK8" i="1"/>
  <c r="E8" i="2"/>
  <c r="F13" i="9" l="1"/>
  <c r="D16" i="3"/>
  <c r="D26" i="1"/>
  <c r="D18" i="1"/>
  <c r="D10" i="1"/>
  <c r="D19" i="3"/>
  <c r="D11" i="3"/>
  <c r="E24" i="9"/>
  <c r="D11" i="2"/>
  <c r="D19" i="2"/>
  <c r="D17" i="3"/>
  <c r="D9" i="3"/>
  <c r="E9" i="1"/>
  <c r="D23" i="9"/>
  <c r="E21" i="6"/>
  <c r="C22" i="1"/>
  <c r="F16" i="3"/>
  <c r="E12" i="3"/>
  <c r="C11" i="3"/>
  <c r="C23" i="2"/>
  <c r="D16" i="2"/>
  <c r="D39" i="6"/>
  <c r="C38" i="6"/>
  <c r="F34" i="6"/>
  <c r="C23" i="6"/>
  <c r="C22" i="6"/>
  <c r="F20" i="6"/>
  <c r="E19" i="6"/>
  <c r="F19" i="6"/>
  <c r="C17" i="6"/>
  <c r="D17" i="6"/>
  <c r="C15" i="6"/>
  <c r="E14" i="6"/>
  <c r="F14" i="6"/>
  <c r="E13" i="6"/>
  <c r="C11" i="6"/>
  <c r="C10" i="6"/>
  <c r="E9" i="6"/>
  <c r="F9" i="6"/>
  <c r="F32" i="6"/>
  <c r="D22" i="9"/>
  <c r="C18" i="2"/>
  <c r="E22" i="1"/>
  <c r="D26" i="9"/>
  <c r="E10" i="1"/>
  <c r="C14" i="9"/>
  <c r="E12" i="9"/>
  <c r="C15" i="1"/>
  <c r="C22" i="2"/>
  <c r="C16" i="3"/>
  <c r="F23" i="2"/>
  <c r="D28" i="9"/>
  <c r="D8" i="6"/>
  <c r="F10" i="1"/>
  <c r="C14" i="2"/>
  <c r="F22" i="2"/>
  <c r="C20" i="3"/>
  <c r="D18" i="9"/>
  <c r="C18" i="1"/>
  <c r="C20" i="2"/>
  <c r="D24" i="2"/>
  <c r="D40" i="6"/>
  <c r="C13" i="6"/>
  <c r="D15" i="1"/>
  <c r="C10" i="2"/>
  <c r="F24" i="1"/>
  <c r="C16" i="2"/>
  <c r="C12" i="2"/>
  <c r="C30" i="6"/>
  <c r="C21" i="6"/>
  <c r="D23" i="1"/>
  <c r="C20" i="1"/>
  <c r="F10" i="2"/>
  <c r="D22" i="3"/>
  <c r="D14" i="3"/>
  <c r="F13" i="3"/>
  <c r="E26" i="1"/>
  <c r="F26" i="1"/>
  <c r="E24" i="1"/>
  <c r="F21" i="1"/>
  <c r="E17" i="1"/>
  <c r="F17" i="1"/>
  <c r="E15" i="1"/>
  <c r="E13" i="1"/>
  <c r="C13" i="1"/>
  <c r="F11" i="1"/>
  <c r="F9" i="2"/>
  <c r="E9" i="2"/>
  <c r="F13" i="2"/>
  <c r="E16" i="2"/>
  <c r="F17" i="2"/>
  <c r="E22" i="3"/>
  <c r="C22" i="3"/>
  <c r="E20" i="3"/>
  <c r="E19" i="3"/>
  <c r="E16" i="3"/>
  <c r="E11" i="3"/>
  <c r="F11" i="3"/>
  <c r="F8" i="2"/>
  <c r="E23" i="2"/>
  <c r="D8" i="3"/>
  <c r="E40" i="6"/>
  <c r="F39" i="6"/>
  <c r="E38" i="6"/>
  <c r="C35" i="6"/>
  <c r="D35" i="6"/>
  <c r="E34" i="6"/>
  <c r="D31" i="6"/>
  <c r="F28" i="6"/>
  <c r="E24" i="6"/>
  <c r="D23" i="6"/>
  <c r="E22" i="6"/>
  <c r="D20" i="6"/>
  <c r="E25" i="6"/>
  <c r="D25" i="6"/>
  <c r="E28" i="9"/>
  <c r="C28" i="9"/>
  <c r="F37" i="6"/>
  <c r="E37" i="6"/>
  <c r="C27" i="9"/>
  <c r="D36" i="6"/>
  <c r="C36" i="6"/>
  <c r="E26" i="9"/>
  <c r="C26" i="9"/>
  <c r="E25" i="9"/>
  <c r="D25" i="9"/>
  <c r="F23" i="9"/>
  <c r="F22" i="9"/>
  <c r="F29" i="6"/>
  <c r="E21" i="9"/>
  <c r="D21" i="9"/>
  <c r="F20" i="9"/>
  <c r="E27" i="6"/>
  <c r="C27" i="6"/>
  <c r="E19" i="9"/>
  <c r="D19" i="9"/>
  <c r="D26" i="6"/>
  <c r="F16" i="9"/>
  <c r="D16" i="9"/>
  <c r="C15" i="9"/>
  <c r="F18" i="6"/>
  <c r="D18" i="6"/>
  <c r="D13" i="9"/>
  <c r="C13" i="9"/>
  <c r="E16" i="6"/>
  <c r="D16" i="6"/>
  <c r="E8" i="6"/>
  <c r="F8" i="9"/>
  <c r="D8" i="9"/>
  <c r="C8" i="9"/>
  <c r="E12" i="6"/>
  <c r="C9" i="9"/>
  <c r="E27" i="1"/>
  <c r="F27" i="1"/>
  <c r="F19" i="1"/>
  <c r="F12" i="1"/>
  <c r="C11" i="1"/>
  <c r="F20" i="3"/>
  <c r="F18" i="3"/>
  <c r="F8" i="3"/>
  <c r="E8" i="1"/>
  <c r="C8" i="1"/>
  <c r="F8" i="1"/>
  <c r="C27" i="1"/>
  <c r="C26" i="1"/>
  <c r="E25" i="1"/>
  <c r="C25" i="1"/>
  <c r="F25" i="1"/>
  <c r="C24" i="1"/>
  <c r="E23" i="1"/>
  <c r="C23" i="1"/>
  <c r="F23" i="1"/>
  <c r="F22" i="1"/>
  <c r="E21" i="1"/>
  <c r="C21" i="1"/>
  <c r="E20" i="1"/>
  <c r="F20" i="1"/>
  <c r="E19" i="1"/>
  <c r="C19" i="1"/>
  <c r="E18" i="1"/>
  <c r="F18" i="1"/>
  <c r="C17" i="1"/>
  <c r="E16" i="1"/>
  <c r="C16" i="1"/>
  <c r="F16" i="1"/>
  <c r="F15" i="1"/>
  <c r="E14" i="1"/>
  <c r="C14" i="1"/>
  <c r="F14" i="1"/>
  <c r="F13" i="1"/>
  <c r="E12" i="1"/>
  <c r="C12" i="1"/>
  <c r="E11" i="1"/>
  <c r="C10" i="1"/>
  <c r="C9" i="1"/>
  <c r="F9" i="1"/>
  <c r="C9" i="2"/>
  <c r="F11" i="2"/>
  <c r="C11" i="2"/>
  <c r="E11" i="2"/>
  <c r="F12" i="2"/>
  <c r="C13" i="2"/>
  <c r="E13" i="2"/>
  <c r="F14" i="2"/>
  <c r="F15" i="2"/>
  <c r="C15" i="2"/>
  <c r="E15" i="2"/>
  <c r="F16" i="2"/>
  <c r="C17" i="2"/>
  <c r="E17" i="2"/>
  <c r="F18" i="2"/>
  <c r="F19" i="2"/>
  <c r="C19" i="2"/>
  <c r="E19" i="2"/>
  <c r="F20" i="2"/>
  <c r="F21" i="2"/>
  <c r="C21" i="2"/>
  <c r="E21" i="2"/>
  <c r="E8" i="3"/>
  <c r="C8" i="3"/>
  <c r="E23" i="3"/>
  <c r="C23" i="3"/>
  <c r="F23" i="3"/>
  <c r="C19" i="3"/>
  <c r="F19" i="3"/>
  <c r="E15" i="3"/>
  <c r="C15" i="3"/>
  <c r="F15" i="3"/>
  <c r="E21" i="3"/>
  <c r="F21" i="3"/>
  <c r="E17" i="3"/>
  <c r="F17" i="3"/>
  <c r="F24" i="2"/>
  <c r="C21" i="3"/>
  <c r="C17" i="3"/>
  <c r="C24" i="2"/>
  <c r="F22" i="3"/>
  <c r="E18" i="3"/>
  <c r="E14" i="3"/>
  <c r="C8" i="2"/>
  <c r="E24" i="2"/>
  <c r="C14" i="3"/>
  <c r="F14" i="3"/>
  <c r="E13" i="3"/>
  <c r="C13" i="3"/>
  <c r="C12" i="3"/>
  <c r="F12" i="3"/>
  <c r="E10" i="3"/>
  <c r="C10" i="3"/>
  <c r="F10" i="3"/>
  <c r="E9" i="3"/>
  <c r="C9" i="3"/>
  <c r="F9" i="3"/>
  <c r="E25" i="2"/>
  <c r="C25" i="2"/>
  <c r="F25" i="2"/>
  <c r="D8" i="1"/>
  <c r="E27" i="9"/>
  <c r="D27" i="9"/>
  <c r="E23" i="9"/>
  <c r="E29" i="6"/>
  <c r="F11" i="8"/>
  <c r="F13" i="8"/>
  <c r="F14" i="8"/>
  <c r="E20" i="9"/>
  <c r="F27" i="6"/>
  <c r="F40" i="6"/>
  <c r="C39" i="6"/>
  <c r="F38" i="6"/>
  <c r="E35" i="6"/>
  <c r="F35" i="6"/>
  <c r="E31" i="6"/>
  <c r="E28" i="6"/>
  <c r="F24" i="6"/>
  <c r="C20" i="6"/>
  <c r="E17" i="6"/>
  <c r="E11" i="6"/>
  <c r="F11" i="6"/>
  <c r="F24" i="9"/>
  <c r="F28" i="9"/>
  <c r="E9" i="8"/>
  <c r="E14" i="9"/>
  <c r="F12" i="8"/>
  <c r="E14" i="8"/>
  <c r="E22" i="9"/>
  <c r="C29" i="6"/>
  <c r="C20" i="9"/>
  <c r="C17" i="9"/>
  <c r="F15" i="9"/>
  <c r="D11" i="9"/>
  <c r="C12" i="9"/>
  <c r="F9" i="9"/>
  <c r="D9" i="9"/>
  <c r="C24" i="9"/>
  <c r="C37" i="6"/>
  <c r="F36" i="6"/>
  <c r="E15" i="8"/>
  <c r="F26" i="9"/>
  <c r="F25" i="9"/>
  <c r="E32" i="6"/>
  <c r="C12" i="8"/>
  <c r="C23" i="9"/>
  <c r="C22" i="9"/>
  <c r="D29" i="6"/>
  <c r="F21" i="9"/>
  <c r="E18" i="9"/>
  <c r="C18" i="9"/>
  <c r="D20" i="9"/>
  <c r="F19" i="9"/>
  <c r="F17" i="9"/>
  <c r="D17" i="9"/>
  <c r="E26" i="6"/>
  <c r="C26" i="6"/>
  <c r="C16" i="9"/>
  <c r="D10" i="8"/>
  <c r="F9" i="8"/>
  <c r="D9" i="8"/>
  <c r="C16" i="6"/>
  <c r="C10" i="9"/>
  <c r="F14" i="9"/>
  <c r="C12" i="6"/>
  <c r="F25" i="6"/>
  <c r="C25" i="6"/>
  <c r="D24" i="9"/>
  <c r="E33" i="6"/>
  <c r="D33" i="6"/>
  <c r="C33" i="6"/>
  <c r="D37" i="6"/>
  <c r="F27" i="9"/>
  <c r="E36" i="6"/>
  <c r="F15" i="8"/>
  <c r="C25" i="9"/>
  <c r="D32" i="6"/>
  <c r="D12" i="8"/>
  <c r="C21" i="9"/>
  <c r="C19" i="9"/>
  <c r="D21" i="6"/>
  <c r="E15" i="9"/>
  <c r="C18" i="6"/>
  <c r="C8" i="6"/>
  <c r="E11" i="9"/>
  <c r="C11" i="9"/>
  <c r="F10" i="9"/>
  <c r="D10" i="9"/>
  <c r="D12" i="6"/>
  <c r="D12" i="9"/>
  <c r="E10" i="2"/>
  <c r="E12" i="2"/>
  <c r="E14" i="2"/>
  <c r="E18" i="2"/>
  <c r="E20" i="2"/>
  <c r="E22" i="2"/>
  <c r="D8" i="2"/>
  <c r="C15" i="8"/>
  <c r="C32" i="6"/>
  <c r="C14" i="8"/>
  <c r="E16" i="9"/>
  <c r="E10" i="8"/>
  <c r="E10" i="9"/>
  <c r="E9" i="9"/>
  <c r="E17" i="9"/>
  <c r="F21" i="6"/>
  <c r="F26" i="6"/>
  <c r="E13" i="9"/>
  <c r="E17" i="8"/>
  <c r="F11" i="9"/>
  <c r="E8" i="9"/>
  <c r="E18" i="8"/>
  <c r="F12" i="9"/>
  <c r="E18" i="6"/>
  <c r="F16" i="6"/>
  <c r="F8" i="6"/>
  <c r="F12" i="6"/>
</calcChain>
</file>

<file path=xl/sharedStrings.xml><?xml version="1.0" encoding="utf-8"?>
<sst xmlns="http://schemas.openxmlformats.org/spreadsheetml/2006/main" count="1361" uniqueCount="227">
  <si>
    <t>AFR14VA</t>
  </si>
  <si>
    <t>AFR14GE</t>
  </si>
  <si>
    <t>AFR14RL</t>
  </si>
  <si>
    <t>AFR14CC</t>
  </si>
  <si>
    <t>BDI</t>
  </si>
  <si>
    <t>BEN</t>
  </si>
  <si>
    <t>BFA</t>
  </si>
  <si>
    <t>BWA</t>
  </si>
  <si>
    <t>CIV</t>
  </si>
  <si>
    <t>CMR</t>
  </si>
  <si>
    <t>CPV</t>
  </si>
  <si>
    <t>DZA</t>
  </si>
  <si>
    <t>EGY</t>
  </si>
  <si>
    <t>ETH</t>
  </si>
  <si>
    <t>GAB</t>
  </si>
  <si>
    <t>GHA</t>
  </si>
  <si>
    <t>GIN</t>
  </si>
  <si>
    <t>GMB</t>
  </si>
  <si>
    <t>KEN</t>
  </si>
  <si>
    <t>LBR</t>
  </si>
  <si>
    <t>LSO</t>
  </si>
  <si>
    <t>MAR</t>
  </si>
  <si>
    <t>MDG</t>
  </si>
  <si>
    <t>MLI</t>
  </si>
  <si>
    <t>MOZ</t>
  </si>
  <si>
    <t>MUS</t>
  </si>
  <si>
    <t>MWI</t>
  </si>
  <si>
    <t>NAM</t>
  </si>
  <si>
    <t>NER</t>
  </si>
  <si>
    <t>NGA</t>
  </si>
  <si>
    <t>SDN</t>
  </si>
  <si>
    <t>SEN</t>
  </si>
  <si>
    <t>SLE</t>
  </si>
  <si>
    <t>STP</t>
  </si>
  <si>
    <t>SWZ</t>
  </si>
  <si>
    <t>TGO</t>
  </si>
  <si>
    <t>TUN</t>
  </si>
  <si>
    <t>TZA</t>
  </si>
  <si>
    <t>UGA</t>
  </si>
  <si>
    <t>ZAF</t>
  </si>
  <si>
    <t>ZMB</t>
  </si>
  <si>
    <t>ZWE</t>
  </si>
  <si>
    <t xml:space="preserve"> </t>
  </si>
  <si>
    <t>Afrobarometer (AFR)</t>
  </si>
  <si>
    <t>Data Provider</t>
  </si>
  <si>
    <t>Michigan State University; Institute for Democracy (South Africa); Centre for Democracy and Development (Ghana).</t>
  </si>
  <si>
    <t>Description</t>
  </si>
  <si>
    <t>U.S-based university and African non-governmental organization</t>
  </si>
  <si>
    <t>Website</t>
  </si>
  <si>
    <t>www.afrobarometer.org</t>
  </si>
  <si>
    <t>Data Source</t>
  </si>
  <si>
    <t>Afrobarometer surveys</t>
  </si>
  <si>
    <t>Type</t>
  </si>
  <si>
    <t>Survey</t>
  </si>
  <si>
    <t xml:space="preserve">   </t>
  </si>
  <si>
    <t>Respondents</t>
  </si>
  <si>
    <t>Households</t>
  </si>
  <si>
    <t>Frequency</t>
  </si>
  <si>
    <t xml:space="preserve">Approximately every three years since 1999.  </t>
  </si>
  <si>
    <t>Coverage</t>
  </si>
  <si>
    <t>African countries</t>
  </si>
  <si>
    <t>Public Access</t>
  </si>
  <si>
    <t>Country level aggregates are publicly available through Afrobarometer website.  Record-level data is released with some lag through the Inter-University Consortium for Political and Social Research (www.icpsr.org).</t>
  </si>
  <si>
    <t>Voice and Accountability</t>
  </si>
  <si>
    <t>Trust parliament/national assembly</t>
  </si>
  <si>
    <t>X</t>
  </si>
  <si>
    <t>..</t>
  </si>
  <si>
    <t>Satisfaction with democracy</t>
  </si>
  <si>
    <t>Freeness and fairness of the last national election</t>
  </si>
  <si>
    <t>Political Stability and Absence of Violence</t>
  </si>
  <si>
    <t xml:space="preserve">  </t>
  </si>
  <si>
    <t>NA</t>
  </si>
  <si>
    <t>Government Effectiveness</t>
  </si>
  <si>
    <t>Handling improving basic health services</t>
  </si>
  <si>
    <t>Handling addressing educational needs</t>
  </si>
  <si>
    <t>Regulatory Quality</t>
  </si>
  <si>
    <t>Rule of Law</t>
  </si>
  <si>
    <t>How often feared crime in home</t>
  </si>
  <si>
    <t>Had something stolen from house</t>
  </si>
  <si>
    <t>Have been physically attacked</t>
  </si>
  <si>
    <t>Trust courts of law</t>
  </si>
  <si>
    <t>Trust Police</t>
  </si>
  <si>
    <t>Control of Corruption</t>
  </si>
  <si>
    <t>Corruption: office of the Presidency</t>
  </si>
  <si>
    <t>Corruption: judges and magistrates</t>
  </si>
  <si>
    <t>Corruption: government officials</t>
  </si>
  <si>
    <t>Corruption: tax officials</t>
  </si>
  <si>
    <t>Country Coverage</t>
  </si>
  <si>
    <t>Year of Publication</t>
  </si>
  <si>
    <t>Averaged Rescaled Data</t>
  </si>
  <si>
    <t>Original Data</t>
  </si>
  <si>
    <t>Rescaled Data</t>
  </si>
  <si>
    <t>Max</t>
  </si>
  <si>
    <t>Min</t>
  </si>
  <si>
    <t>Orientation</t>
  </si>
  <si>
    <t>Assigned to</t>
  </si>
  <si>
    <t>GE</t>
  </si>
  <si>
    <t>RL</t>
  </si>
  <si>
    <t>CC</t>
  </si>
  <si>
    <t>VA</t>
  </si>
  <si>
    <t>Benin</t>
  </si>
  <si>
    <t>Burkina Faso</t>
  </si>
  <si>
    <t>Botswana</t>
  </si>
  <si>
    <t>Cameroon</t>
  </si>
  <si>
    <t>Cape Verde</t>
  </si>
  <si>
    <t>Côte d´Ivoire</t>
  </si>
  <si>
    <t>Gabon</t>
  </si>
  <si>
    <t>Gambia</t>
  </si>
  <si>
    <t>Ghana</t>
  </si>
  <si>
    <t>Guinea</t>
  </si>
  <si>
    <t>Kenya</t>
  </si>
  <si>
    <t>Lesotho</t>
  </si>
  <si>
    <t>Liberia</t>
  </si>
  <si>
    <t>Madagascar</t>
  </si>
  <si>
    <t>Malawi</t>
  </si>
  <si>
    <t>Mali</t>
  </si>
  <si>
    <t>Mauritius</t>
  </si>
  <si>
    <t>Morocco</t>
  </si>
  <si>
    <t>Mozambique</t>
  </si>
  <si>
    <t>Namibia</t>
  </si>
  <si>
    <t>Niger</t>
  </si>
  <si>
    <t>Nigeria</t>
  </si>
  <si>
    <t>Sao Tome and Principe</t>
  </si>
  <si>
    <t>Senegal</t>
  </si>
  <si>
    <t>Sierra Leone</t>
  </si>
  <si>
    <t>South Africa</t>
  </si>
  <si>
    <t>Sudan</t>
  </si>
  <si>
    <t>Swaziland</t>
  </si>
  <si>
    <t>Tanzania</t>
  </si>
  <si>
    <t>Togo</t>
  </si>
  <si>
    <t>Tunisia</t>
  </si>
  <si>
    <t>Uganda</t>
  </si>
  <si>
    <t>Zambia</t>
  </si>
  <si>
    <t>Zimbabwe_x000D_</t>
  </si>
  <si>
    <t>Handling of public services (health)</t>
  </si>
  <si>
    <t>Handling of public services (education)</t>
  </si>
  <si>
    <t>Trust in police</t>
  </si>
  <si>
    <t>Corruption: Office of the Presidency</t>
  </si>
  <si>
    <t>Corruption: Tax officials</t>
  </si>
  <si>
    <t>Free Elections</t>
  </si>
  <si>
    <t>Trust in parliament</t>
  </si>
  <si>
    <t>Feared crime in your own home</t>
  </si>
  <si>
    <t>Victim of theft</t>
  </si>
  <si>
    <t>Physically attacked</t>
  </si>
  <si>
    <t>Trust in courts</t>
  </si>
  <si>
    <t>AFR1516VA</t>
  </si>
  <si>
    <t>AFR1516GE</t>
  </si>
  <si>
    <t>AFR1516RL</t>
  </si>
  <si>
    <t>AFR1516CC</t>
  </si>
  <si>
    <t>Algeria</t>
  </si>
  <si>
    <t>Egypt</t>
  </si>
  <si>
    <t>Burundi</t>
  </si>
  <si>
    <t>Côte d'Ivoire</t>
  </si>
  <si>
    <t>Zimbabwe</t>
  </si>
  <si>
    <t>AFR111213VA</t>
  </si>
  <si>
    <t>AFR111213GE</t>
  </si>
  <si>
    <t>AFR111213RL</t>
  </si>
  <si>
    <t>AFR111213CC</t>
  </si>
  <si>
    <t>ALGERIA</t>
  </si>
  <si>
    <t>BENIN</t>
  </si>
  <si>
    <t>COTE D'IVOIRE</t>
  </si>
  <si>
    <t>BOTSWANA</t>
  </si>
  <si>
    <t>BURKINA FASO</t>
  </si>
  <si>
    <t>BURUNDI</t>
  </si>
  <si>
    <t>CAMEROON</t>
  </si>
  <si>
    <t>CAPE VERDE</t>
  </si>
  <si>
    <t>EGYPT</t>
  </si>
  <si>
    <t>GHANA</t>
  </si>
  <si>
    <t>GUINEA</t>
  </si>
  <si>
    <t>KENYA</t>
  </si>
  <si>
    <t>LESOTHO</t>
  </si>
  <si>
    <t>LIBERIA</t>
  </si>
  <si>
    <t>MADAGASCAR</t>
  </si>
  <si>
    <t>MALAWI</t>
  </si>
  <si>
    <t>MALI</t>
  </si>
  <si>
    <t>MAURITIUS</t>
  </si>
  <si>
    <t>MOROCCO</t>
  </si>
  <si>
    <t>MOZAMBIQUE</t>
  </si>
  <si>
    <t>NAMIBIA</t>
  </si>
  <si>
    <t xml:space="preserve">NIGER </t>
  </si>
  <si>
    <t>NIGERIA</t>
  </si>
  <si>
    <t>SENEGAL</t>
  </si>
  <si>
    <t>SOUTH AFRICA</t>
  </si>
  <si>
    <t>SWAZILAND</t>
  </si>
  <si>
    <t>TOGO</t>
  </si>
  <si>
    <t>TUNISIA</t>
  </si>
  <si>
    <t>UGANDA</t>
  </si>
  <si>
    <t>TANZANIA</t>
  </si>
  <si>
    <t>ZAMBIA</t>
  </si>
  <si>
    <t>ZIMBABWE</t>
  </si>
  <si>
    <t>trust in police</t>
  </si>
  <si>
    <t>corruption in elected leaders</t>
  </si>
  <si>
    <t>Corruption in judicairy</t>
  </si>
  <si>
    <t>Corruption of public officials</t>
  </si>
  <si>
    <t>Corruption of tax/customs officials</t>
  </si>
  <si>
    <t>trust in parliament</t>
  </si>
  <si>
    <t>satisfaction with democracy</t>
  </si>
  <si>
    <t>victim of theft</t>
  </si>
  <si>
    <t>physically attacked</t>
  </si>
  <si>
    <t>AFR080910VA</t>
  </si>
  <si>
    <t>AFR080910GE</t>
  </si>
  <si>
    <t>AFR080910RL</t>
  </si>
  <si>
    <t>AFR080910CC</t>
  </si>
  <si>
    <t>Handling of public services (roads, utility,</t>
  </si>
  <si>
    <t>AFR050607VA</t>
  </si>
  <si>
    <t>AFR050607GE</t>
  </si>
  <si>
    <t>AFR050607RL</t>
  </si>
  <si>
    <t>AFR050607CC</t>
  </si>
  <si>
    <t>AFR020304VA</t>
  </si>
  <si>
    <t>AFR020304GE</t>
  </si>
  <si>
    <t>AFR020304RL</t>
  </si>
  <si>
    <t>AFR020304CC</t>
  </si>
  <si>
    <t>CODE</t>
  </si>
  <si>
    <t>COUNTRY</t>
  </si>
  <si>
    <t>Eswatini</t>
  </si>
  <si>
    <t>Ethiopia</t>
  </si>
  <si>
    <t>Cote D'Ivoire</t>
  </si>
  <si>
    <t>Cabo Verde</t>
  </si>
  <si>
    <t>AFR1718GE</t>
  </si>
  <si>
    <t>AFR1718RL</t>
  </si>
  <si>
    <t>AFR1718CC</t>
  </si>
  <si>
    <t>AFR1718VA</t>
  </si>
  <si>
    <t>AFR192021VA</t>
  </si>
  <si>
    <t>AFR192021GE</t>
  </si>
  <si>
    <t>AFR192021RL</t>
  </si>
  <si>
    <t>AFR192021CC</t>
  </si>
  <si>
    <t>This household survey is designed to collect data on attitudes towards democracy and government in a sample of different African countries.  We do not use data from the 1999 "Round 1" survey as the questionnaire from this year differs substantially from subsequent years, covering only a fraction of questions relevant to the WGI for following years.  Most survey questions give four response options (e.g. None/Some/Most/All).  We use the fraction of respondents choosing the two most favourable response categories, so that the data we use ranges from 0 (bad) to 1 (good).  Note that in 2014 we use data from 21 countries in Round 6 of Afrobarometer, for which surveys were conducted in 2014.  The remaining Round 6 surveys were carried out in 2015 and are included in the WGI from 2015 onwards.  Data from Afrobarometer Round 7 are used for 2017 and 2018, and data from Afrobarometer Round 8 are used for 2019, 2020, and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</si>
</sst>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8">
    <xf numFmtId="0" fontId="0" fillId="0" borderId="0"/>
    <xf numFmtId="0" fontId="2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/>
  </cellStyleXfs>
  <cellXfs count="101">
    <xf numFmtId="0" fontId="0" fillId="0" borderId="0" xfId="0"/>
    <xf numFmtId="0" fontId="0" fillId="2" borderId="0" xfId="1" applyFont="1" applyFill="1"/>
    <xf numFmtId="0" fontId="3" fillId="2" borderId="0" xfId="1" applyFont="1" applyFill="1"/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left"/>
    </xf>
    <xf numFmtId="0" fontId="4" fillId="2" borderId="1" xfId="1" applyFont="1" applyFill="1" applyBorder="1"/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/>
    <xf numFmtId="0" fontId="4" fillId="2" borderId="2" xfId="1" applyFont="1" applyFill="1" applyBorder="1"/>
    <xf numFmtId="0" fontId="4" fillId="2" borderId="4" xfId="1" applyFont="1" applyFill="1" applyBorder="1"/>
    <xf numFmtId="0" fontId="5" fillId="2" borderId="5" xfId="1" applyFont="1" applyFill="1" applyBorder="1"/>
    <xf numFmtId="0" fontId="6" fillId="2" borderId="0" xfId="1" applyFont="1" applyFill="1" applyBorder="1" applyAlignment="1">
      <alignment horizontal="center" vertical="center"/>
    </xf>
    <xf numFmtId="0" fontId="6" fillId="2" borderId="0" xfId="1" applyNumberFormat="1" applyFont="1" applyFill="1" applyBorder="1" applyAlignment="1">
      <alignment horizontal="center"/>
    </xf>
    <xf numFmtId="0" fontId="5" fillId="2" borderId="6" xfId="1" applyFont="1" applyFill="1" applyBorder="1"/>
    <xf numFmtId="0" fontId="7" fillId="2" borderId="0" xfId="1" applyFont="1" applyFill="1" applyBorder="1" applyAlignment="1">
      <alignment wrapText="1"/>
    </xf>
    <xf numFmtId="0" fontId="5" fillId="2" borderId="7" xfId="1" applyFont="1" applyFill="1" applyBorder="1"/>
    <xf numFmtId="0" fontId="8" fillId="2" borderId="5" xfId="1" applyFont="1" applyFill="1" applyBorder="1"/>
    <xf numFmtId="0" fontId="8" fillId="2" borderId="0" xfId="1" applyFont="1" applyFill="1" applyBorder="1" applyAlignment="1">
      <alignment horizontal="center" vertical="center"/>
    </xf>
    <xf numFmtId="0" fontId="8" fillId="2" borderId="6" xfId="1" applyFont="1" applyFill="1" applyBorder="1"/>
    <xf numFmtId="0" fontId="4" fillId="2" borderId="0" xfId="1" applyFont="1" applyFill="1" applyBorder="1" applyAlignment="1">
      <alignment wrapText="1"/>
    </xf>
    <xf numFmtId="0" fontId="8" fillId="2" borderId="7" xfId="1" applyFont="1" applyFill="1" applyBorder="1"/>
    <xf numFmtId="0" fontId="4" fillId="2" borderId="5" xfId="1" applyFont="1" applyFill="1" applyBorder="1"/>
    <xf numFmtId="0" fontId="4" fillId="2" borderId="0" xfId="1" applyFont="1" applyFill="1" applyBorder="1" applyAlignment="1">
      <alignment horizontal="center" vertical="center"/>
    </xf>
    <xf numFmtId="0" fontId="4" fillId="2" borderId="6" xfId="1" applyFont="1" applyFill="1" applyBorder="1"/>
    <xf numFmtId="0" fontId="4" fillId="2" borderId="0" xfId="1" applyFont="1" applyFill="1" applyAlignment="1">
      <alignment horizontal="left" wrapText="1"/>
    </xf>
    <xf numFmtId="0" fontId="4" fillId="2" borderId="7" xfId="1" applyFont="1" applyFill="1" applyBorder="1"/>
    <xf numFmtId="0" fontId="7" fillId="2" borderId="0" xfId="1" applyFont="1" applyFill="1" applyBorder="1"/>
    <xf numFmtId="0" fontId="4" fillId="2" borderId="0" xfId="1" applyFont="1" applyFill="1" applyAlignment="1">
      <alignment horizontal="center" vertical="center"/>
    </xf>
    <xf numFmtId="0" fontId="4" fillId="2" borderId="0" xfId="1" applyFont="1" applyFill="1" applyBorder="1"/>
    <xf numFmtId="0" fontId="4" fillId="2" borderId="5" xfId="1" applyFont="1" applyFill="1" applyBorder="1" applyAlignment="1">
      <alignment horizontal="center" vertical="center"/>
    </xf>
    <xf numFmtId="0" fontId="4" fillId="2" borderId="2" xfId="1" applyFont="1" applyFill="1" applyBorder="1" applyAlignment="1"/>
    <xf numFmtId="0" fontId="7" fillId="2" borderId="2" xfId="1" applyFont="1" applyFill="1" applyBorder="1" applyAlignment="1">
      <alignment horizontal="center"/>
    </xf>
    <xf numFmtId="0" fontId="9" fillId="2" borderId="0" xfId="1" applyFont="1" applyFill="1" applyAlignment="1">
      <alignment wrapText="1"/>
    </xf>
    <xf numFmtId="0" fontId="11" fillId="2" borderId="0" xfId="1" applyFont="1" applyFill="1" applyAlignment="1">
      <alignment horizontal="justify" vertical="top" wrapText="1"/>
    </xf>
    <xf numFmtId="0" fontId="10" fillId="2" borderId="0" xfId="1" applyFont="1" applyFill="1" applyAlignment="1">
      <alignment horizontal="justify" vertical="top"/>
    </xf>
    <xf numFmtId="0" fontId="3" fillId="2" borderId="0" xfId="1" applyFont="1" applyFill="1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wrapText="1"/>
    </xf>
    <xf numFmtId="164" fontId="0" fillId="0" borderId="0" xfId="0" applyNumberFormat="1" applyFont="1"/>
    <xf numFmtId="10" fontId="0" fillId="0" borderId="0" xfId="0" applyNumberFormat="1" applyFont="1"/>
    <xf numFmtId="0" fontId="13" fillId="0" borderId="0" xfId="1" applyFont="1" applyFill="1" applyAlignment="1">
      <alignment horizontal="center" wrapText="1"/>
    </xf>
    <xf numFmtId="2" fontId="13" fillId="0" borderId="0" xfId="1" applyNumberFormat="1" applyFont="1" applyFill="1" applyBorder="1" applyAlignment="1">
      <alignment horizontal="center" wrapText="1"/>
    </xf>
    <xf numFmtId="0" fontId="13" fillId="0" borderId="0" xfId="1" applyFont="1" applyFill="1" applyAlignment="1">
      <alignment horizontal="left"/>
    </xf>
    <xf numFmtId="0" fontId="13" fillId="0" borderId="0" xfId="1" applyFont="1" applyBorder="1" applyAlignment="1">
      <alignment horizontal="center"/>
    </xf>
    <xf numFmtId="0" fontId="13" fillId="0" borderId="0" xfId="1" applyFont="1" applyBorder="1" applyAlignment="1">
      <alignment horizontal="left" vertical="center"/>
    </xf>
    <xf numFmtId="0" fontId="13" fillId="0" borderId="0" xfId="1" applyFont="1" applyBorder="1" applyAlignment="1">
      <alignment horizontal="left"/>
    </xf>
    <xf numFmtId="165" fontId="14" fillId="0" borderId="0" xfId="1" applyNumberFormat="1" applyFont="1" applyAlignment="1">
      <alignment horizontal="center"/>
    </xf>
    <xf numFmtId="0" fontId="13" fillId="0" borderId="0" xfId="1" applyFont="1" applyBorder="1" applyAlignment="1">
      <alignment horizontal="center" vertical="center"/>
    </xf>
    <xf numFmtId="165" fontId="13" fillId="0" borderId="0" xfId="1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Font="1"/>
    <xf numFmtId="0" fontId="8" fillId="2" borderId="0" xfId="1" applyFont="1" applyFill="1" applyBorder="1"/>
    <xf numFmtId="0" fontId="5" fillId="2" borderId="0" xfId="1" applyFont="1" applyFill="1" applyBorder="1"/>
    <xf numFmtId="0" fontId="13" fillId="0" borderId="0" xfId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10" fontId="0" fillId="0" borderId="0" xfId="0" applyNumberFormat="1"/>
    <xf numFmtId="2" fontId="0" fillId="0" borderId="0" xfId="0" applyNumberFormat="1"/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15" fillId="0" borderId="0" xfId="0" applyFont="1" applyAlignment="1">
      <alignment wrapText="1"/>
    </xf>
    <xf numFmtId="0" fontId="4" fillId="0" borderId="2" xfId="1" applyFont="1" applyFill="1" applyBorder="1" applyAlignment="1"/>
    <xf numFmtId="0" fontId="0" fillId="0" borderId="0" xfId="1" applyFont="1" applyFill="1"/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right" vertical="center"/>
    </xf>
    <xf numFmtId="0" fontId="3" fillId="2" borderId="0" xfId="1" applyFont="1" applyFill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7" fillId="2" borderId="0" xfId="1" applyFont="1" applyFill="1" applyBorder="1" applyAlignment="1">
      <alignment horizontal="right" vertical="center"/>
    </xf>
    <xf numFmtId="0" fontId="6" fillId="2" borderId="0" xfId="1" applyNumberFormat="1" applyFont="1" applyFill="1" applyBorder="1" applyAlignment="1">
      <alignment horizontal="right" vertical="center"/>
    </xf>
    <xf numFmtId="0" fontId="6" fillId="2" borderId="0" xfId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3" fillId="2" borderId="0" xfId="1" applyFont="1" applyFill="1" applyAlignment="1">
      <alignment horizontal="right"/>
    </xf>
    <xf numFmtId="0" fontId="3" fillId="2" borderId="0" xfId="1" applyFont="1" applyFill="1" applyBorder="1" applyAlignment="1">
      <alignment horizontal="right"/>
    </xf>
    <xf numFmtId="0" fontId="6" fillId="2" borderId="0" xfId="1" applyFont="1" applyFill="1" applyAlignment="1">
      <alignment horizontal="right" vertical="center"/>
    </xf>
    <xf numFmtId="0" fontId="3" fillId="2" borderId="0" xfId="1" applyFont="1" applyFill="1" applyBorder="1"/>
    <xf numFmtId="0" fontId="0" fillId="0" borderId="0" xfId="0" applyFill="1" applyAlignment="1">
      <alignment wrapText="1"/>
    </xf>
    <xf numFmtId="43" fontId="0" fillId="0" borderId="0" xfId="4" applyFont="1" applyAlignment="1">
      <alignment horizontal="left"/>
    </xf>
    <xf numFmtId="43" fontId="0" fillId="0" borderId="0" xfId="4" applyFont="1" applyAlignment="1">
      <alignment horizontal="left" wrapText="1"/>
    </xf>
    <xf numFmtId="43" fontId="13" fillId="0" borderId="0" xfId="4" applyFont="1" applyFill="1" applyBorder="1" applyAlignment="1">
      <alignment horizontal="left" wrapText="1"/>
    </xf>
    <xf numFmtId="43" fontId="0" fillId="0" borderId="0" xfId="4" applyFont="1" applyAlignment="1">
      <alignment horizontal="center" vertical="center"/>
    </xf>
    <xf numFmtId="43" fontId="13" fillId="0" borderId="0" xfId="4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right" vertical="center"/>
    </xf>
    <xf numFmtId="0" fontId="22" fillId="0" borderId="0" xfId="0" applyFont="1" applyAlignment="1">
      <alignment wrapText="1"/>
    </xf>
    <xf numFmtId="0" fontId="2" fillId="0" borderId="0" xfId="0" applyFont="1"/>
    <xf numFmtId="0" fontId="4" fillId="2" borderId="8" xfId="1" applyFont="1" applyFill="1" applyBorder="1"/>
    <xf numFmtId="0" fontId="22" fillId="0" borderId="8" xfId="0" applyFont="1" applyBorder="1" applyAlignment="1">
      <alignment wrapText="1"/>
    </xf>
    <xf numFmtId="0" fontId="12" fillId="2" borderId="0" xfId="1" applyFont="1" applyFill="1" applyAlignment="1">
      <alignment horizontal="center" vertical="top" wrapText="1"/>
    </xf>
    <xf numFmtId="0" fontId="10" fillId="2" borderId="0" xfId="1" applyFont="1" applyFill="1" applyAlignment="1">
      <alignment horizontal="justify" vertical="top" wrapText="1"/>
    </xf>
    <xf numFmtId="0" fontId="12" fillId="2" borderId="0" xfId="1" applyFont="1" applyFill="1" applyAlignment="1">
      <alignment horizontal="center" vertical="top" wrapText="1"/>
    </xf>
    <xf numFmtId="0" fontId="12" fillId="2" borderId="0" xfId="1" applyFont="1" applyFill="1" applyAlignment="1">
      <alignment horizontal="center" vertical="top" wrapText="1"/>
    </xf>
    <xf numFmtId="0" fontId="12" fillId="2" borderId="0" xfId="1" applyFont="1" applyFill="1" applyAlignment="1">
      <alignment horizontal="center" vertical="top" wrapText="1"/>
    </xf>
    <xf numFmtId="0" fontId="0" fillId="0" borderId="0" xfId="0" applyAlignment="1">
      <alignment horizontal="center" wrapText="1"/>
    </xf>
    <xf numFmtId="2" fontId="23" fillId="0" borderId="0" xfId="77" applyNumberFormat="1" applyBorder="1"/>
    <xf numFmtId="2" fontId="23" fillId="0" borderId="0" xfId="77" applyNumberFormat="1"/>
    <xf numFmtId="2" fontId="0" fillId="0" borderId="0" xfId="0" applyNumberFormat="1" applyFont="1" applyAlignment="1">
      <alignment wrapText="1"/>
    </xf>
    <xf numFmtId="0" fontId="23" fillId="0" borderId="0" xfId="77"/>
    <xf numFmtId="0" fontId="12" fillId="2" borderId="0" xfId="1" applyFont="1" applyFill="1" applyAlignment="1">
      <alignment horizontal="center" vertical="top" wrapText="1"/>
    </xf>
    <xf numFmtId="0" fontId="10" fillId="2" borderId="0" xfId="1" applyFont="1" applyFill="1" applyAlignment="1">
      <alignment horizontal="justify" vertical="top" wrapText="1"/>
    </xf>
  </cellXfs>
  <cellStyles count="78">
    <cellStyle name="_x000d__x000a_JournalTemplate=C:\COMFO\CTALK\JOURSTD.TPL_x000d__x000a_LbStateAddress=3 3 0 251 1 89 2 311_x000d__x000a_LbStateJou" xfId="1" xr:uid="{00000000-0005-0000-0000-000000000000}"/>
    <cellStyle name="Comma" xfId="4" builtinId="3"/>
    <cellStyle name="Followed Hyperlink" xfId="72" builtinId="9" hidden="1"/>
    <cellStyle name="Followed Hyperlink" xfId="76" builtinId="9" hidden="1"/>
    <cellStyle name="Followed Hyperlink" xfId="74" builtinId="9" hidden="1"/>
    <cellStyle name="Followed Hyperlink" xfId="70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14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3" builtinId="9" hidden="1"/>
    <cellStyle name="Hyperlink" xfId="53" builtinId="8" hidden="1"/>
    <cellStyle name="Hyperlink" xfId="57" builtinId="8" hidden="1"/>
    <cellStyle name="Hyperlink" xfId="59" builtinId="8" hidden="1"/>
    <cellStyle name="Hyperlink" xfId="61" builtinId="8" hidden="1"/>
    <cellStyle name="Hyperlink" xfId="65" builtinId="8" hidden="1"/>
    <cellStyle name="Hyperlink" xfId="67" builtinId="8" hidden="1"/>
    <cellStyle name="Hyperlink" xfId="69" builtinId="8" hidden="1"/>
    <cellStyle name="Hyperlink" xfId="73" builtinId="8" hidden="1"/>
    <cellStyle name="Hyperlink" xfId="75" builtinId="8" hidden="1"/>
    <cellStyle name="Hyperlink" xfId="71" builtinId="8" hidden="1"/>
    <cellStyle name="Hyperlink" xfId="63" builtinId="8" hidden="1"/>
    <cellStyle name="Hyperlink" xfId="55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39" builtinId="8" hidden="1"/>
    <cellStyle name="Hyperlink" xfId="23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7" builtinId="8" hidden="1"/>
    <cellStyle name="Hyperlink" xfId="9" builtinId="8" hidden="1"/>
    <cellStyle name="Hyperlink" xfId="11" builtinId="8" hidden="1"/>
    <cellStyle name="Hyperlink" xfId="5" builtinId="8" hidden="1"/>
    <cellStyle name="Hyperlink" xfId="2" builtinId="8" hidden="1"/>
    <cellStyle name="Normal" xfId="0" builtinId="0"/>
    <cellStyle name="Normal 2" xfId="77" xr:uid="{00000000-0005-0000-0000-00007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75"/>
  <sheetViews>
    <sheetView tabSelected="1" zoomScale="74" zoomScaleNormal="74" workbookViewId="0">
      <selection sqref="A1:D1"/>
    </sheetView>
  </sheetViews>
  <sheetFormatPr defaultColWidth="8.81640625" defaultRowHeight="14.5" x14ac:dyDescent="0.35"/>
  <cols>
    <col min="1" max="1" width="12.81640625" style="2" customWidth="1"/>
    <col min="2" max="2" width="1.453125" style="2" customWidth="1"/>
    <col min="3" max="3" width="62" style="1" customWidth="1"/>
    <col min="4" max="5" width="1.453125" style="1" customWidth="1"/>
    <col min="6" max="13" width="6.08984375" style="1" customWidth="1"/>
    <col min="14" max="14" width="6.453125" style="1" customWidth="1"/>
    <col min="15" max="15" width="5.81640625" style="65" customWidth="1"/>
    <col min="16" max="16" width="6.1796875" style="65" customWidth="1"/>
    <col min="17" max="28" width="5.1796875" style="1" customWidth="1"/>
    <col min="29" max="29" width="1" style="1" customWidth="1"/>
    <col min="30" max="16384" width="8.81640625" style="1"/>
  </cols>
  <sheetData>
    <row r="1" spans="1:38" ht="12.75" customHeight="1" x14ac:dyDescent="0.35">
      <c r="A1" s="99" t="s">
        <v>43</v>
      </c>
      <c r="B1" s="99"/>
      <c r="C1" s="99"/>
      <c r="D1" s="99"/>
      <c r="E1" s="89"/>
      <c r="F1" s="93"/>
      <c r="G1" s="92"/>
      <c r="H1" s="91"/>
      <c r="I1" s="89"/>
      <c r="J1" s="89"/>
      <c r="K1" s="89"/>
      <c r="L1" s="89"/>
      <c r="M1" s="89"/>
      <c r="N1" s="89"/>
      <c r="O1" s="4"/>
      <c r="P1" s="3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ht="3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23" x14ac:dyDescent="0.35">
      <c r="A3" s="33" t="s">
        <v>44</v>
      </c>
      <c r="B3" s="33"/>
      <c r="C3" s="90" t="s">
        <v>45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3.5" customHeight="1" x14ac:dyDescent="0.35">
      <c r="A4" s="33" t="s">
        <v>46</v>
      </c>
      <c r="B4" s="33"/>
      <c r="C4" s="90" t="s">
        <v>47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3.5" customHeight="1" x14ac:dyDescent="0.35">
      <c r="A5" s="33" t="s">
        <v>48</v>
      </c>
      <c r="B5" s="33"/>
      <c r="C5" s="90" t="s">
        <v>49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3.5" customHeight="1" x14ac:dyDescent="0.35">
      <c r="A6" s="33" t="s">
        <v>50</v>
      </c>
      <c r="B6" s="33"/>
      <c r="C6" s="90" t="s">
        <v>51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8"/>
      <c r="P6" s="38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3.5" customHeight="1" x14ac:dyDescent="0.35">
      <c r="A7" s="33" t="s">
        <v>52</v>
      </c>
      <c r="B7" s="33"/>
      <c r="C7" s="90" t="s">
        <v>53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4"/>
      <c r="P7" s="3" t="s">
        <v>54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13.5" customHeight="1" x14ac:dyDescent="0.35">
      <c r="A8" s="33" t="s">
        <v>55</v>
      </c>
      <c r="B8" s="33"/>
      <c r="C8" s="90" t="s">
        <v>56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4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36" customHeight="1" x14ac:dyDescent="0.35">
      <c r="A9" s="33" t="s">
        <v>57</v>
      </c>
      <c r="B9" s="33"/>
      <c r="C9" s="34" t="s">
        <v>58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4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13.5" customHeight="1" x14ac:dyDescent="0.35">
      <c r="A10" s="33" t="s">
        <v>59</v>
      </c>
      <c r="B10" s="33"/>
      <c r="C10" s="90" t="s">
        <v>60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24.75" customHeight="1" x14ac:dyDescent="0.35">
      <c r="A11" s="33" t="s">
        <v>61</v>
      </c>
      <c r="B11" s="33"/>
      <c r="C11" s="100" t="s">
        <v>62</v>
      </c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51" customHeight="1" x14ac:dyDescent="0.35">
      <c r="A12" s="33" t="s">
        <v>46</v>
      </c>
      <c r="B12" s="33"/>
      <c r="C12" s="100" t="s">
        <v>226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3.75" customHeight="1" thickBot="1" x14ac:dyDescent="0.4">
      <c r="A13" s="3"/>
      <c r="B13" s="8"/>
      <c r="C13" s="31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64"/>
      <c r="P13" s="64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8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5">
      <c r="A14" s="3"/>
      <c r="B14" s="25"/>
      <c r="C14" s="28"/>
      <c r="D14" s="23"/>
      <c r="E14" s="28"/>
      <c r="F14" s="77">
        <v>2021</v>
      </c>
      <c r="G14" s="77">
        <v>2020</v>
      </c>
      <c r="H14" s="77">
        <v>2019</v>
      </c>
      <c r="I14" s="77">
        <v>2018</v>
      </c>
      <c r="J14" s="77">
        <v>2017</v>
      </c>
      <c r="K14" s="77">
        <v>2016</v>
      </c>
      <c r="L14" s="77">
        <v>2015</v>
      </c>
      <c r="M14" s="77">
        <v>2014</v>
      </c>
      <c r="N14" s="77">
        <v>2013</v>
      </c>
      <c r="O14" s="74">
        <v>2012</v>
      </c>
      <c r="P14" s="74">
        <v>2011</v>
      </c>
      <c r="Q14" s="75">
        <v>2010</v>
      </c>
      <c r="R14" s="75">
        <v>2009</v>
      </c>
      <c r="S14" s="75">
        <v>2008</v>
      </c>
      <c r="T14" s="75">
        <v>2007</v>
      </c>
      <c r="U14" s="75">
        <v>2006</v>
      </c>
      <c r="V14" s="75">
        <v>2005</v>
      </c>
      <c r="W14" s="75">
        <v>2004</v>
      </c>
      <c r="X14" s="75">
        <v>2003</v>
      </c>
      <c r="Y14" s="75">
        <v>2002</v>
      </c>
      <c r="Z14" s="75">
        <v>2000</v>
      </c>
      <c r="AA14" s="75">
        <v>1998</v>
      </c>
      <c r="AB14" s="75">
        <v>1996</v>
      </c>
      <c r="AC14" s="21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5">
      <c r="A15" s="3"/>
      <c r="B15" s="25"/>
      <c r="C15" s="26" t="s">
        <v>63</v>
      </c>
      <c r="D15" s="23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4"/>
      <c r="P15" s="3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22"/>
      <c r="AB15" s="22"/>
      <c r="AC15" s="21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5">
      <c r="A16" s="3"/>
      <c r="B16" s="25"/>
      <c r="C16" s="85" t="s">
        <v>64</v>
      </c>
      <c r="D16" s="23"/>
      <c r="E16" s="28"/>
      <c r="F16" s="67" t="s">
        <v>65</v>
      </c>
      <c r="G16" s="67" t="s">
        <v>65</v>
      </c>
      <c r="H16" s="67" t="s">
        <v>65</v>
      </c>
      <c r="I16" s="67" t="s">
        <v>65</v>
      </c>
      <c r="J16" s="67" t="s">
        <v>65</v>
      </c>
      <c r="K16" s="67" t="s">
        <v>65</v>
      </c>
      <c r="L16" s="67" t="s">
        <v>65</v>
      </c>
      <c r="M16" s="67" t="s">
        <v>65</v>
      </c>
      <c r="N16" s="67" t="s">
        <v>65</v>
      </c>
      <c r="O16" s="67" t="s">
        <v>65</v>
      </c>
      <c r="P16" s="67" t="s">
        <v>65</v>
      </c>
      <c r="Q16" s="68" t="s">
        <v>65</v>
      </c>
      <c r="R16" s="68" t="s">
        <v>65</v>
      </c>
      <c r="S16" s="68" t="s">
        <v>65</v>
      </c>
      <c r="T16" s="68" t="s">
        <v>65</v>
      </c>
      <c r="U16" s="68" t="s">
        <v>65</v>
      </c>
      <c r="V16" s="68" t="s">
        <v>65</v>
      </c>
      <c r="W16" s="68" t="s">
        <v>65</v>
      </c>
      <c r="X16" s="68" t="s">
        <v>65</v>
      </c>
      <c r="Y16" s="68" t="s">
        <v>65</v>
      </c>
      <c r="Z16" s="68" t="s">
        <v>66</v>
      </c>
      <c r="AA16" s="22" t="s">
        <v>66</v>
      </c>
      <c r="AB16" s="22" t="s">
        <v>66</v>
      </c>
      <c r="AC16" s="29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2.75" customHeight="1" x14ac:dyDescent="0.35">
      <c r="A17" s="3"/>
      <c r="B17" s="25"/>
      <c r="C17" s="88" t="s">
        <v>67</v>
      </c>
      <c r="D17" s="87"/>
      <c r="E17" s="28"/>
      <c r="F17" s="67" t="s">
        <v>65</v>
      </c>
      <c r="G17" s="67" t="s">
        <v>65</v>
      </c>
      <c r="H17" s="67" t="s">
        <v>65</v>
      </c>
      <c r="I17" s="67" t="s">
        <v>65</v>
      </c>
      <c r="J17" s="67" t="s">
        <v>65</v>
      </c>
      <c r="K17" s="67" t="s">
        <v>65</v>
      </c>
      <c r="L17" s="67" t="s">
        <v>65</v>
      </c>
      <c r="M17" s="67" t="s">
        <v>65</v>
      </c>
      <c r="N17" s="67" t="s">
        <v>65</v>
      </c>
      <c r="O17" s="67" t="s">
        <v>65</v>
      </c>
      <c r="P17" s="67" t="s">
        <v>65</v>
      </c>
      <c r="Q17" s="68" t="s">
        <v>65</v>
      </c>
      <c r="R17" s="68" t="s">
        <v>65</v>
      </c>
      <c r="S17" s="68" t="s">
        <v>65</v>
      </c>
      <c r="T17" s="68" t="s">
        <v>65</v>
      </c>
      <c r="U17" s="68" t="s">
        <v>65</v>
      </c>
      <c r="V17" s="68" t="s">
        <v>65</v>
      </c>
      <c r="W17" s="68" t="s">
        <v>65</v>
      </c>
      <c r="X17" s="68" t="s">
        <v>65</v>
      </c>
      <c r="Y17" s="68" t="s">
        <v>65</v>
      </c>
      <c r="Z17" s="68" t="s">
        <v>66</v>
      </c>
      <c r="AA17" s="22" t="s">
        <v>66</v>
      </c>
      <c r="AB17" s="22" t="s">
        <v>66</v>
      </c>
      <c r="AC17" s="21"/>
      <c r="AD17" s="3"/>
      <c r="AE17" s="4"/>
      <c r="AF17" s="3"/>
      <c r="AG17" s="3"/>
      <c r="AH17" s="3"/>
      <c r="AI17" s="3"/>
      <c r="AJ17" s="3"/>
      <c r="AK17" s="3"/>
      <c r="AL17" s="3"/>
    </row>
    <row r="18" spans="1:38" x14ac:dyDescent="0.35">
      <c r="A18" s="3"/>
      <c r="B18" s="25"/>
      <c r="C18" s="85" t="s">
        <v>68</v>
      </c>
      <c r="D18" s="23"/>
      <c r="E18" s="28"/>
      <c r="F18" s="67" t="s">
        <v>65</v>
      </c>
      <c r="G18" s="67" t="s">
        <v>65</v>
      </c>
      <c r="H18" s="67" t="s">
        <v>65</v>
      </c>
      <c r="I18" s="67" t="s">
        <v>65</v>
      </c>
      <c r="J18" s="67" t="s">
        <v>65</v>
      </c>
      <c r="K18" s="67" t="s">
        <v>65</v>
      </c>
      <c r="L18" s="67" t="s">
        <v>65</v>
      </c>
      <c r="M18" s="67" t="s">
        <v>65</v>
      </c>
      <c r="N18" s="67" t="s">
        <v>65</v>
      </c>
      <c r="O18" s="67" t="s">
        <v>65</v>
      </c>
      <c r="P18" s="67" t="s">
        <v>65</v>
      </c>
      <c r="Q18" s="68" t="s">
        <v>65</v>
      </c>
      <c r="R18" s="68" t="s">
        <v>65</v>
      </c>
      <c r="S18" s="68" t="s">
        <v>65</v>
      </c>
      <c r="T18" s="68" t="s">
        <v>65</v>
      </c>
      <c r="U18" s="68" t="s">
        <v>65</v>
      </c>
      <c r="V18" s="68" t="s">
        <v>65</v>
      </c>
      <c r="W18" s="68" t="s">
        <v>66</v>
      </c>
      <c r="X18" s="68" t="s">
        <v>66</v>
      </c>
      <c r="Y18" s="68" t="s">
        <v>66</v>
      </c>
      <c r="Z18" s="68" t="s">
        <v>66</v>
      </c>
      <c r="AA18" s="22" t="s">
        <v>66</v>
      </c>
      <c r="AB18" s="22" t="s">
        <v>66</v>
      </c>
      <c r="AC18" s="21"/>
      <c r="AD18" s="3"/>
      <c r="AE18" s="4"/>
      <c r="AF18" s="3"/>
      <c r="AG18" s="3"/>
      <c r="AH18" s="3"/>
      <c r="AI18" s="3"/>
      <c r="AJ18" s="3"/>
      <c r="AK18" s="3"/>
      <c r="AL18" s="3"/>
    </row>
    <row r="19" spans="1:38" x14ac:dyDescent="0.35">
      <c r="A19" s="3"/>
      <c r="B19" s="25"/>
      <c r="C19" s="28"/>
      <c r="D19" s="23"/>
      <c r="E19" s="28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22"/>
      <c r="AB19" s="22"/>
      <c r="AC19" s="21"/>
      <c r="AD19" s="3"/>
      <c r="AE19" s="4" t="s">
        <v>42</v>
      </c>
      <c r="AF19" s="3"/>
      <c r="AG19" s="3"/>
      <c r="AH19" s="3"/>
      <c r="AI19" s="3"/>
      <c r="AJ19" s="3"/>
      <c r="AK19" s="3"/>
      <c r="AL19" s="3"/>
    </row>
    <row r="20" spans="1:38" x14ac:dyDescent="0.35">
      <c r="A20" s="3"/>
      <c r="B20" s="25"/>
      <c r="C20" s="26" t="s">
        <v>69</v>
      </c>
      <c r="D20" s="23"/>
      <c r="E20" s="28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22"/>
      <c r="AB20" s="22"/>
      <c r="AC20" s="21"/>
      <c r="AD20" s="3"/>
      <c r="AE20" s="4" t="s">
        <v>70</v>
      </c>
      <c r="AF20" s="3"/>
      <c r="AG20" s="3"/>
      <c r="AH20" s="3"/>
      <c r="AI20" s="3"/>
      <c r="AJ20" s="3"/>
      <c r="AK20" s="3"/>
      <c r="AL20" s="3"/>
    </row>
    <row r="21" spans="1:38" x14ac:dyDescent="0.35">
      <c r="A21" s="3"/>
      <c r="B21" s="25"/>
      <c r="C21" s="28" t="s">
        <v>71</v>
      </c>
      <c r="D21" s="23"/>
      <c r="E21" s="28"/>
      <c r="F21" s="67" t="s">
        <v>66</v>
      </c>
      <c r="G21" s="67" t="s">
        <v>66</v>
      </c>
      <c r="H21" s="67" t="s">
        <v>66</v>
      </c>
      <c r="I21" s="67" t="s">
        <v>66</v>
      </c>
      <c r="J21" s="67" t="s">
        <v>66</v>
      </c>
      <c r="K21" s="67" t="s">
        <v>66</v>
      </c>
      <c r="L21" s="67" t="s">
        <v>66</v>
      </c>
      <c r="M21" s="67" t="s">
        <v>66</v>
      </c>
      <c r="N21" s="67" t="s">
        <v>66</v>
      </c>
      <c r="O21" s="67" t="s">
        <v>66</v>
      </c>
      <c r="P21" s="67" t="s">
        <v>66</v>
      </c>
      <c r="Q21" s="68" t="s">
        <v>66</v>
      </c>
      <c r="R21" s="68" t="s">
        <v>66</v>
      </c>
      <c r="S21" s="68" t="s">
        <v>66</v>
      </c>
      <c r="T21" s="68" t="s">
        <v>66</v>
      </c>
      <c r="U21" s="68" t="s">
        <v>66</v>
      </c>
      <c r="V21" s="68" t="s">
        <v>66</v>
      </c>
      <c r="W21" s="68" t="s">
        <v>66</v>
      </c>
      <c r="X21" s="68" t="s">
        <v>66</v>
      </c>
      <c r="Y21" s="68" t="s">
        <v>66</v>
      </c>
      <c r="Z21" s="68" t="s">
        <v>66</v>
      </c>
      <c r="AA21" s="22" t="s">
        <v>66</v>
      </c>
      <c r="AB21" s="22" t="s">
        <v>66</v>
      </c>
      <c r="AC21" s="21"/>
      <c r="AD21" s="3"/>
      <c r="AE21" s="4"/>
      <c r="AF21" s="3"/>
      <c r="AG21" s="3"/>
      <c r="AH21" s="3"/>
      <c r="AI21" s="3"/>
      <c r="AJ21" s="3"/>
      <c r="AK21" s="3"/>
      <c r="AL21" s="3"/>
    </row>
    <row r="22" spans="1:38" x14ac:dyDescent="0.35">
      <c r="A22" s="3"/>
      <c r="B22" s="25"/>
      <c r="C22" s="28"/>
      <c r="D22" s="23"/>
      <c r="E22" s="28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22"/>
      <c r="AB22" s="22"/>
      <c r="AC22" s="21"/>
      <c r="AD22" s="3"/>
      <c r="AE22" s="38"/>
      <c r="AF22" s="38"/>
      <c r="AG22" s="3"/>
      <c r="AH22" s="3"/>
      <c r="AI22" s="3"/>
      <c r="AJ22" s="3"/>
      <c r="AK22" s="3"/>
      <c r="AL22" s="3"/>
    </row>
    <row r="23" spans="1:38" x14ac:dyDescent="0.35">
      <c r="A23" s="3"/>
      <c r="B23" s="25"/>
      <c r="C23" s="26" t="s">
        <v>72</v>
      </c>
      <c r="D23" s="23"/>
      <c r="E23" s="28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22"/>
      <c r="AB23" s="22"/>
      <c r="AC23" s="21"/>
      <c r="AD23" s="3"/>
      <c r="AE23" s="4"/>
      <c r="AF23" s="3"/>
      <c r="AG23" s="3"/>
      <c r="AH23" s="3"/>
      <c r="AI23" s="3"/>
      <c r="AJ23" s="3"/>
      <c r="AK23" s="3"/>
      <c r="AL23" s="3"/>
    </row>
    <row r="24" spans="1:38" x14ac:dyDescent="0.35">
      <c r="A24" s="3"/>
      <c r="B24" s="25"/>
      <c r="C24" s="85" t="s">
        <v>73</v>
      </c>
      <c r="D24" s="23"/>
      <c r="E24" s="28"/>
      <c r="F24" s="67" t="s">
        <v>65</v>
      </c>
      <c r="G24" s="67" t="s">
        <v>65</v>
      </c>
      <c r="H24" s="67" t="s">
        <v>65</v>
      </c>
      <c r="I24" s="67" t="s">
        <v>65</v>
      </c>
      <c r="J24" s="67" t="s">
        <v>65</v>
      </c>
      <c r="K24" s="67" t="s">
        <v>65</v>
      </c>
      <c r="L24" s="67" t="s">
        <v>65</v>
      </c>
      <c r="M24" s="67" t="s">
        <v>65</v>
      </c>
      <c r="N24" s="67" t="s">
        <v>65</v>
      </c>
      <c r="O24" s="67" t="s">
        <v>65</v>
      </c>
      <c r="P24" s="67" t="s">
        <v>65</v>
      </c>
      <c r="Q24" s="68" t="s">
        <v>65</v>
      </c>
      <c r="R24" s="68" t="s">
        <v>65</v>
      </c>
      <c r="S24" s="68" t="s">
        <v>65</v>
      </c>
      <c r="T24" s="68" t="s">
        <v>65</v>
      </c>
      <c r="U24" s="68" t="s">
        <v>65</v>
      </c>
      <c r="V24" s="68" t="s">
        <v>65</v>
      </c>
      <c r="W24" s="68" t="s">
        <v>65</v>
      </c>
      <c r="X24" s="68" t="s">
        <v>65</v>
      </c>
      <c r="Y24" s="68" t="s">
        <v>65</v>
      </c>
      <c r="Z24" s="68" t="s">
        <v>66</v>
      </c>
      <c r="AA24" s="22" t="s">
        <v>66</v>
      </c>
      <c r="AB24" s="22" t="s">
        <v>66</v>
      </c>
      <c r="AC24" s="21"/>
      <c r="AD24" s="3"/>
      <c r="AE24" s="4"/>
      <c r="AF24" s="3"/>
      <c r="AG24" s="3"/>
      <c r="AH24" s="3"/>
      <c r="AI24" s="3"/>
      <c r="AJ24" s="3"/>
      <c r="AK24" s="3"/>
      <c r="AL24" s="3"/>
    </row>
    <row r="25" spans="1:38" x14ac:dyDescent="0.35">
      <c r="A25" s="3"/>
      <c r="B25" s="25"/>
      <c r="C25" s="85" t="s">
        <v>74</v>
      </c>
      <c r="D25" s="23"/>
      <c r="E25" s="28"/>
      <c r="F25" s="67" t="s">
        <v>65</v>
      </c>
      <c r="G25" s="67" t="s">
        <v>65</v>
      </c>
      <c r="H25" s="67" t="s">
        <v>65</v>
      </c>
      <c r="I25" s="67" t="s">
        <v>65</v>
      </c>
      <c r="J25" s="67" t="s">
        <v>65</v>
      </c>
      <c r="K25" s="67" t="s">
        <v>65</v>
      </c>
      <c r="L25" s="67" t="s">
        <v>65</v>
      </c>
      <c r="M25" s="67" t="s">
        <v>65</v>
      </c>
      <c r="N25" s="67" t="s">
        <v>65</v>
      </c>
      <c r="O25" s="67" t="s">
        <v>65</v>
      </c>
      <c r="P25" s="67" t="s">
        <v>65</v>
      </c>
      <c r="Q25" s="68" t="s">
        <v>65</v>
      </c>
      <c r="R25" s="68" t="s">
        <v>65</v>
      </c>
      <c r="S25" s="68" t="s">
        <v>65</v>
      </c>
      <c r="T25" s="68" t="s">
        <v>65</v>
      </c>
      <c r="U25" s="68" t="s">
        <v>65</v>
      </c>
      <c r="V25" s="68" t="s">
        <v>65</v>
      </c>
      <c r="W25" s="68" t="s">
        <v>65</v>
      </c>
      <c r="X25" s="68" t="s">
        <v>65</v>
      </c>
      <c r="Y25" s="68" t="s">
        <v>65</v>
      </c>
      <c r="Z25" s="68" t="s">
        <v>66</v>
      </c>
      <c r="AA25" s="22" t="s">
        <v>66</v>
      </c>
      <c r="AB25" s="22" t="s">
        <v>66</v>
      </c>
      <c r="AC25" s="21"/>
      <c r="AD25" s="3"/>
      <c r="AE25" s="4"/>
      <c r="AF25" s="3"/>
      <c r="AG25" s="3"/>
      <c r="AH25" s="3"/>
      <c r="AI25" s="3"/>
      <c r="AJ25" s="3"/>
      <c r="AK25" s="3"/>
      <c r="AL25" s="3"/>
    </row>
    <row r="26" spans="1:38" x14ac:dyDescent="0.35">
      <c r="A26" s="3"/>
      <c r="B26" s="25"/>
      <c r="C26" s="24"/>
      <c r="D26" s="23"/>
      <c r="E26" s="28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22"/>
      <c r="AB26" s="22"/>
      <c r="AC26" s="21"/>
      <c r="AD26" s="3"/>
      <c r="AE26" s="4"/>
      <c r="AF26" s="3"/>
      <c r="AG26" s="3"/>
      <c r="AH26" s="3"/>
      <c r="AI26" s="3"/>
      <c r="AJ26" s="3"/>
      <c r="AK26" s="3"/>
      <c r="AL26" s="3"/>
    </row>
    <row r="27" spans="1:38" x14ac:dyDescent="0.35">
      <c r="A27" s="3"/>
      <c r="B27" s="25"/>
      <c r="C27" s="26" t="s">
        <v>75</v>
      </c>
      <c r="D27" s="23"/>
      <c r="E27" s="28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27"/>
      <c r="AB27" s="27"/>
      <c r="AC27" s="21"/>
      <c r="AD27" s="3"/>
      <c r="AE27" s="4"/>
      <c r="AF27" s="3"/>
      <c r="AG27" s="3"/>
      <c r="AH27" s="3"/>
      <c r="AI27" s="3"/>
      <c r="AJ27" s="3"/>
      <c r="AK27" s="3"/>
      <c r="AL27" s="3"/>
    </row>
    <row r="28" spans="1:38" x14ac:dyDescent="0.35">
      <c r="A28" s="3"/>
      <c r="B28" s="25"/>
      <c r="C28" s="28" t="s">
        <v>71</v>
      </c>
      <c r="D28" s="23"/>
      <c r="E28" s="28"/>
      <c r="F28" s="67" t="s">
        <v>66</v>
      </c>
      <c r="G28" s="67" t="s">
        <v>66</v>
      </c>
      <c r="H28" s="67" t="s">
        <v>66</v>
      </c>
      <c r="I28" s="67" t="s">
        <v>66</v>
      </c>
      <c r="J28" s="67" t="s">
        <v>66</v>
      </c>
      <c r="K28" s="67" t="s">
        <v>66</v>
      </c>
      <c r="L28" s="67" t="s">
        <v>66</v>
      </c>
      <c r="M28" s="67" t="s">
        <v>66</v>
      </c>
      <c r="N28" s="67" t="s">
        <v>66</v>
      </c>
      <c r="O28" s="67" t="s">
        <v>66</v>
      </c>
      <c r="P28" s="67" t="s">
        <v>66</v>
      </c>
      <c r="Q28" s="68" t="s">
        <v>66</v>
      </c>
      <c r="R28" s="68" t="s">
        <v>66</v>
      </c>
      <c r="S28" s="68" t="s">
        <v>66</v>
      </c>
      <c r="T28" s="68" t="s">
        <v>66</v>
      </c>
      <c r="U28" s="68" t="s">
        <v>66</v>
      </c>
      <c r="V28" s="68" t="s">
        <v>66</v>
      </c>
      <c r="W28" s="68" t="s">
        <v>66</v>
      </c>
      <c r="X28" s="68" t="s">
        <v>66</v>
      </c>
      <c r="Y28" s="68" t="s">
        <v>66</v>
      </c>
      <c r="Z28" s="68" t="s">
        <v>66</v>
      </c>
      <c r="AA28" s="22" t="s">
        <v>66</v>
      </c>
      <c r="AB28" s="22" t="s">
        <v>66</v>
      </c>
      <c r="AC28" s="21"/>
      <c r="AD28" s="3"/>
      <c r="AE28" s="4"/>
      <c r="AF28" s="3"/>
      <c r="AG28" s="3"/>
      <c r="AH28" s="3"/>
      <c r="AI28" s="3"/>
      <c r="AJ28" s="3"/>
      <c r="AK28" s="3"/>
      <c r="AL28" s="3"/>
    </row>
    <row r="29" spans="1:38" x14ac:dyDescent="0.35">
      <c r="A29" s="3"/>
      <c r="B29" s="25"/>
      <c r="C29" s="28"/>
      <c r="D29" s="23"/>
      <c r="E29" s="28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27"/>
      <c r="AB29" s="27"/>
      <c r="AC29" s="21"/>
      <c r="AD29" s="3"/>
      <c r="AE29" s="4"/>
      <c r="AF29" s="3"/>
      <c r="AG29" s="3"/>
      <c r="AH29" s="3"/>
      <c r="AI29" s="3"/>
      <c r="AJ29" s="3"/>
      <c r="AK29" s="3"/>
      <c r="AL29" s="3"/>
    </row>
    <row r="30" spans="1:38" x14ac:dyDescent="0.35">
      <c r="A30" s="3"/>
      <c r="B30" s="25"/>
      <c r="C30" s="26" t="s">
        <v>76</v>
      </c>
      <c r="D30" s="23"/>
      <c r="E30" s="28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22"/>
      <c r="AB30" s="22"/>
      <c r="AC30" s="21"/>
      <c r="AD30" s="3"/>
      <c r="AE30" s="38"/>
      <c r="AF30" s="38"/>
      <c r="AG30" s="3"/>
      <c r="AH30" s="3"/>
      <c r="AI30" s="3"/>
      <c r="AJ30" s="3"/>
      <c r="AK30" s="3"/>
      <c r="AL30" s="3"/>
    </row>
    <row r="31" spans="1:38" x14ac:dyDescent="0.35">
      <c r="A31" s="3"/>
      <c r="B31" s="25"/>
      <c r="C31" s="85" t="s">
        <v>77</v>
      </c>
      <c r="D31" s="23"/>
      <c r="E31" s="28"/>
      <c r="F31" s="67" t="s">
        <v>65</v>
      </c>
      <c r="G31" s="67" t="s">
        <v>65</v>
      </c>
      <c r="H31" s="67" t="s">
        <v>65</v>
      </c>
      <c r="I31" s="67" t="s">
        <v>65</v>
      </c>
      <c r="J31" s="67" t="s">
        <v>65</v>
      </c>
      <c r="K31" s="67" t="s">
        <v>65</v>
      </c>
      <c r="L31" s="67" t="s">
        <v>65</v>
      </c>
      <c r="M31" s="67" t="s">
        <v>65</v>
      </c>
      <c r="N31" s="67" t="s">
        <v>65</v>
      </c>
      <c r="O31" s="67" t="s">
        <v>65</v>
      </c>
      <c r="P31" s="67" t="s">
        <v>65</v>
      </c>
      <c r="Q31" s="68" t="s">
        <v>65</v>
      </c>
      <c r="R31" s="68" t="s">
        <v>65</v>
      </c>
      <c r="S31" s="68" t="s">
        <v>65</v>
      </c>
      <c r="T31" s="68" t="s">
        <v>65</v>
      </c>
      <c r="U31" s="68" t="s">
        <v>65</v>
      </c>
      <c r="V31" s="68" t="s">
        <v>65</v>
      </c>
      <c r="W31" s="68" t="s">
        <v>65</v>
      </c>
      <c r="X31" s="68" t="s">
        <v>65</v>
      </c>
      <c r="Y31" s="68" t="s">
        <v>65</v>
      </c>
      <c r="Z31" s="68" t="s">
        <v>66</v>
      </c>
      <c r="AA31" s="22" t="s">
        <v>66</v>
      </c>
      <c r="AB31" s="22" t="s">
        <v>66</v>
      </c>
      <c r="AC31" s="21"/>
      <c r="AD31" s="3"/>
      <c r="AE31" s="4"/>
      <c r="AF31" s="3"/>
      <c r="AG31" s="3"/>
      <c r="AH31" s="3"/>
      <c r="AI31" s="3"/>
      <c r="AJ31" s="3"/>
      <c r="AK31" s="3"/>
      <c r="AL31" s="3"/>
    </row>
    <row r="32" spans="1:38" x14ac:dyDescent="0.35">
      <c r="A32" s="3"/>
      <c r="B32" s="25"/>
      <c r="C32" s="85" t="s">
        <v>78</v>
      </c>
      <c r="D32" s="23"/>
      <c r="E32" s="28"/>
      <c r="F32" s="69"/>
      <c r="G32" s="69" t="s">
        <v>65</v>
      </c>
      <c r="H32" s="69" t="s">
        <v>65</v>
      </c>
      <c r="I32" s="69" t="s">
        <v>65</v>
      </c>
      <c r="J32" s="69" t="s">
        <v>65</v>
      </c>
      <c r="K32" s="69" t="s">
        <v>65</v>
      </c>
      <c r="L32" s="69" t="s">
        <v>65</v>
      </c>
      <c r="M32" s="69" t="s">
        <v>65</v>
      </c>
      <c r="N32" s="69" t="s">
        <v>65</v>
      </c>
      <c r="O32" s="69" t="s">
        <v>65</v>
      </c>
      <c r="P32" s="69" t="s">
        <v>65</v>
      </c>
      <c r="Q32" s="68" t="s">
        <v>65</v>
      </c>
      <c r="R32" s="68" t="s">
        <v>65</v>
      </c>
      <c r="S32" s="68" t="s">
        <v>65</v>
      </c>
      <c r="T32" s="68" t="s">
        <v>65</v>
      </c>
      <c r="U32" s="68" t="s">
        <v>65</v>
      </c>
      <c r="V32" s="68" t="s">
        <v>65</v>
      </c>
      <c r="W32" s="68" t="s">
        <v>65</v>
      </c>
      <c r="X32" s="68" t="s">
        <v>65</v>
      </c>
      <c r="Y32" s="68" t="s">
        <v>65</v>
      </c>
      <c r="Z32" s="68" t="s">
        <v>66</v>
      </c>
      <c r="AA32" s="22" t="s">
        <v>66</v>
      </c>
      <c r="AB32" s="22" t="s">
        <v>66</v>
      </c>
      <c r="AC32" s="21"/>
      <c r="AD32" s="3"/>
      <c r="AE32" s="4"/>
      <c r="AF32" s="3"/>
      <c r="AG32" s="3"/>
      <c r="AH32" s="3"/>
      <c r="AI32" s="3"/>
      <c r="AJ32" s="3"/>
      <c r="AK32" s="3"/>
      <c r="AL32" s="3"/>
    </row>
    <row r="33" spans="1:38" x14ac:dyDescent="0.35">
      <c r="A33" s="3"/>
      <c r="B33" s="25"/>
      <c r="C33" s="85" t="s">
        <v>79</v>
      </c>
      <c r="D33" s="23"/>
      <c r="E33" s="28"/>
      <c r="F33" s="67"/>
      <c r="G33" s="67" t="s">
        <v>65</v>
      </c>
      <c r="H33" s="67" t="s">
        <v>65</v>
      </c>
      <c r="I33" s="67" t="s">
        <v>65</v>
      </c>
      <c r="J33" s="67" t="s">
        <v>65</v>
      </c>
      <c r="K33" s="67" t="s">
        <v>65</v>
      </c>
      <c r="L33" s="67" t="s">
        <v>65</v>
      </c>
      <c r="M33" s="67" t="s">
        <v>65</v>
      </c>
      <c r="N33" s="67" t="s">
        <v>65</v>
      </c>
      <c r="O33" s="67" t="s">
        <v>65</v>
      </c>
      <c r="P33" s="67" t="s">
        <v>65</v>
      </c>
      <c r="Q33" s="68" t="s">
        <v>65</v>
      </c>
      <c r="R33" s="68" t="s">
        <v>65</v>
      </c>
      <c r="S33" s="68" t="s">
        <v>65</v>
      </c>
      <c r="T33" s="68" t="s">
        <v>65</v>
      </c>
      <c r="U33" s="68" t="s">
        <v>65</v>
      </c>
      <c r="V33" s="68" t="s">
        <v>65</v>
      </c>
      <c r="W33" s="68" t="s">
        <v>65</v>
      </c>
      <c r="X33" s="68" t="s">
        <v>65</v>
      </c>
      <c r="Y33" s="68" t="s">
        <v>65</v>
      </c>
      <c r="Z33" s="68" t="s">
        <v>66</v>
      </c>
      <c r="AA33" s="22" t="s">
        <v>66</v>
      </c>
      <c r="AB33" s="22" t="s">
        <v>66</v>
      </c>
      <c r="AC33" s="21"/>
      <c r="AD33" s="3"/>
      <c r="AE33" s="4"/>
      <c r="AF33" s="3"/>
      <c r="AG33" s="3"/>
      <c r="AH33" s="3"/>
      <c r="AI33" s="3"/>
      <c r="AJ33" s="3"/>
      <c r="AK33" s="3"/>
      <c r="AL33" s="3"/>
    </row>
    <row r="34" spans="1:38" x14ac:dyDescent="0.35">
      <c r="A34" s="3"/>
      <c r="B34" s="25"/>
      <c r="C34" s="85" t="s">
        <v>80</v>
      </c>
      <c r="D34" s="23"/>
      <c r="E34" s="28"/>
      <c r="F34" s="67" t="s">
        <v>65</v>
      </c>
      <c r="G34" s="67" t="s">
        <v>65</v>
      </c>
      <c r="H34" s="67" t="s">
        <v>65</v>
      </c>
      <c r="I34" s="67" t="s">
        <v>65</v>
      </c>
      <c r="J34" s="67" t="s">
        <v>65</v>
      </c>
      <c r="K34" s="67" t="s">
        <v>65</v>
      </c>
      <c r="L34" s="67" t="s">
        <v>65</v>
      </c>
      <c r="M34" s="67" t="s">
        <v>65</v>
      </c>
      <c r="N34" s="67" t="s">
        <v>65</v>
      </c>
      <c r="O34" s="67" t="s">
        <v>65</v>
      </c>
      <c r="P34" s="67" t="s">
        <v>65</v>
      </c>
      <c r="Q34" s="68" t="s">
        <v>65</v>
      </c>
      <c r="R34" s="68" t="s">
        <v>65</v>
      </c>
      <c r="S34" s="68" t="s">
        <v>65</v>
      </c>
      <c r="T34" s="68" t="s">
        <v>65</v>
      </c>
      <c r="U34" s="68" t="s">
        <v>65</v>
      </c>
      <c r="V34" s="68" t="s">
        <v>65</v>
      </c>
      <c r="W34" s="68" t="s">
        <v>65</v>
      </c>
      <c r="X34" s="68" t="s">
        <v>65</v>
      </c>
      <c r="Y34" s="68" t="s">
        <v>65</v>
      </c>
      <c r="Z34" s="68" t="s">
        <v>66</v>
      </c>
      <c r="AA34" s="22" t="s">
        <v>66</v>
      </c>
      <c r="AB34" s="22" t="s">
        <v>66</v>
      </c>
      <c r="AC34" s="21"/>
      <c r="AD34" s="3"/>
      <c r="AE34" s="4"/>
      <c r="AF34" s="3"/>
      <c r="AG34" s="3"/>
      <c r="AH34" s="3"/>
      <c r="AI34" s="3"/>
      <c r="AJ34" s="3"/>
      <c r="AK34" s="3"/>
      <c r="AL34" s="3"/>
    </row>
    <row r="35" spans="1:38" x14ac:dyDescent="0.35">
      <c r="A35" s="3"/>
      <c r="B35" s="25"/>
      <c r="C35" s="85" t="s">
        <v>81</v>
      </c>
      <c r="D35" s="23"/>
      <c r="E35" s="28"/>
      <c r="F35" s="67" t="s">
        <v>65</v>
      </c>
      <c r="G35" s="67" t="s">
        <v>65</v>
      </c>
      <c r="H35" s="67" t="s">
        <v>65</v>
      </c>
      <c r="I35" s="67" t="s">
        <v>65</v>
      </c>
      <c r="J35" s="67" t="s">
        <v>65</v>
      </c>
      <c r="K35" s="67" t="s">
        <v>65</v>
      </c>
      <c r="L35" s="67" t="s">
        <v>65</v>
      </c>
      <c r="M35" s="67" t="s">
        <v>65</v>
      </c>
      <c r="N35" s="67" t="s">
        <v>65</v>
      </c>
      <c r="O35" s="67" t="s">
        <v>65</v>
      </c>
      <c r="P35" s="67" t="s">
        <v>65</v>
      </c>
      <c r="Q35" s="68" t="s">
        <v>65</v>
      </c>
      <c r="R35" s="68" t="s">
        <v>65</v>
      </c>
      <c r="S35" s="68" t="s">
        <v>65</v>
      </c>
      <c r="T35" s="68" t="s">
        <v>65</v>
      </c>
      <c r="U35" s="68" t="s">
        <v>65</v>
      </c>
      <c r="V35" s="68" t="s">
        <v>65</v>
      </c>
      <c r="W35" s="68" t="s">
        <v>65</v>
      </c>
      <c r="X35" s="68" t="s">
        <v>65</v>
      </c>
      <c r="Y35" s="68" t="s">
        <v>65</v>
      </c>
      <c r="Z35" s="68" t="s">
        <v>66</v>
      </c>
      <c r="AA35" s="22" t="s">
        <v>66</v>
      </c>
      <c r="AB35" s="22" t="s">
        <v>66</v>
      </c>
      <c r="AC35" s="21"/>
      <c r="AD35" s="3"/>
      <c r="AE35" s="4"/>
      <c r="AF35" s="3"/>
      <c r="AG35" s="3"/>
      <c r="AH35" s="3"/>
      <c r="AI35" s="3"/>
      <c r="AJ35" s="3"/>
      <c r="AK35" s="3"/>
      <c r="AL35" s="3"/>
    </row>
    <row r="36" spans="1:38" x14ac:dyDescent="0.35">
      <c r="A36" s="3"/>
      <c r="B36" s="25"/>
      <c r="C36" s="19"/>
      <c r="D36" s="23"/>
      <c r="E36" s="28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22"/>
      <c r="AB36" s="22"/>
      <c r="AC36" s="21"/>
      <c r="AD36" s="3"/>
      <c r="AE36" s="4"/>
      <c r="AF36" s="3"/>
      <c r="AG36" s="3"/>
      <c r="AH36" s="3"/>
      <c r="AI36" s="3"/>
      <c r="AJ36" s="3"/>
      <c r="AK36" s="3"/>
      <c r="AL36" s="3"/>
    </row>
    <row r="37" spans="1:38" x14ac:dyDescent="0.35">
      <c r="A37" s="3"/>
      <c r="B37" s="25"/>
      <c r="C37" s="26" t="s">
        <v>82</v>
      </c>
      <c r="D37" s="23"/>
      <c r="E37" s="28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22"/>
      <c r="AB37" s="22"/>
      <c r="AC37" s="21"/>
      <c r="AD37" s="3"/>
      <c r="AE37" s="4"/>
      <c r="AF37" s="3"/>
      <c r="AG37" s="3"/>
      <c r="AH37" s="3"/>
      <c r="AI37" s="3"/>
      <c r="AJ37" s="3"/>
      <c r="AK37" s="3"/>
      <c r="AL37" s="3"/>
    </row>
    <row r="38" spans="1:38" x14ac:dyDescent="0.35">
      <c r="A38" s="3"/>
      <c r="B38" s="25"/>
      <c r="C38" s="85" t="s">
        <v>83</v>
      </c>
      <c r="D38" s="23"/>
      <c r="E38" s="28"/>
      <c r="F38" s="69" t="s">
        <v>65</v>
      </c>
      <c r="G38" s="69" t="s">
        <v>65</v>
      </c>
      <c r="H38" s="69" t="s">
        <v>65</v>
      </c>
      <c r="I38" s="69" t="s">
        <v>65</v>
      </c>
      <c r="J38" s="69" t="s">
        <v>65</v>
      </c>
      <c r="K38" s="69" t="s">
        <v>65</v>
      </c>
      <c r="L38" s="69" t="s">
        <v>65</v>
      </c>
      <c r="M38" s="69" t="s">
        <v>65</v>
      </c>
      <c r="N38" s="69" t="s">
        <v>65</v>
      </c>
      <c r="O38" s="69" t="s">
        <v>65</v>
      </c>
      <c r="P38" s="69" t="s">
        <v>65</v>
      </c>
      <c r="Q38" s="68" t="s">
        <v>65</v>
      </c>
      <c r="R38" s="68" t="s">
        <v>65</v>
      </c>
      <c r="S38" s="68" t="s">
        <v>65</v>
      </c>
      <c r="T38" s="68" t="s">
        <v>65</v>
      </c>
      <c r="U38" s="68" t="s">
        <v>65</v>
      </c>
      <c r="V38" s="68" t="s">
        <v>65</v>
      </c>
      <c r="W38" s="68" t="s">
        <v>65</v>
      </c>
      <c r="X38" s="68" t="s">
        <v>65</v>
      </c>
      <c r="Y38" s="68" t="s">
        <v>65</v>
      </c>
      <c r="Z38" s="68" t="s">
        <v>66</v>
      </c>
      <c r="AA38" s="22" t="s">
        <v>66</v>
      </c>
      <c r="AB38" s="22" t="s">
        <v>66</v>
      </c>
      <c r="AC38" s="21"/>
      <c r="AD38" s="3"/>
      <c r="AE38" s="4"/>
      <c r="AF38" s="3"/>
      <c r="AG38" s="3"/>
      <c r="AH38" s="3"/>
      <c r="AI38" s="3"/>
      <c r="AJ38" s="3"/>
      <c r="AK38" s="3"/>
      <c r="AL38" s="3"/>
    </row>
    <row r="39" spans="1:38" x14ac:dyDescent="0.35">
      <c r="A39" s="3"/>
      <c r="B39" s="25"/>
      <c r="C39" s="85" t="s">
        <v>84</v>
      </c>
      <c r="D39" s="23"/>
      <c r="E39" s="28"/>
      <c r="F39" s="67" t="s">
        <v>65</v>
      </c>
      <c r="G39" s="67" t="s">
        <v>65</v>
      </c>
      <c r="H39" s="67" t="s">
        <v>65</v>
      </c>
      <c r="I39" s="67" t="s">
        <v>65</v>
      </c>
      <c r="J39" s="67" t="s">
        <v>65</v>
      </c>
      <c r="K39" s="67" t="s">
        <v>65</v>
      </c>
      <c r="L39" s="67" t="s">
        <v>65</v>
      </c>
      <c r="M39" s="67" t="s">
        <v>65</v>
      </c>
      <c r="N39" s="67" t="s">
        <v>65</v>
      </c>
      <c r="O39" s="67" t="s">
        <v>65</v>
      </c>
      <c r="P39" s="67" t="s">
        <v>65</v>
      </c>
      <c r="Q39" s="68" t="s">
        <v>65</v>
      </c>
      <c r="R39" s="68" t="s">
        <v>65</v>
      </c>
      <c r="S39" s="68" t="s">
        <v>65</v>
      </c>
      <c r="T39" s="68" t="s">
        <v>65</v>
      </c>
      <c r="U39" s="68" t="s">
        <v>65</v>
      </c>
      <c r="V39" s="68" t="s">
        <v>65</v>
      </c>
      <c r="W39" s="68" t="s">
        <v>65</v>
      </c>
      <c r="X39" s="68" t="s">
        <v>65</v>
      </c>
      <c r="Y39" s="68" t="s">
        <v>65</v>
      </c>
      <c r="Z39" s="68" t="s">
        <v>66</v>
      </c>
      <c r="AA39" s="22" t="s">
        <v>66</v>
      </c>
      <c r="AB39" s="22" t="s">
        <v>66</v>
      </c>
      <c r="AC39" s="21"/>
      <c r="AD39" s="3"/>
      <c r="AE39" s="4"/>
      <c r="AF39" s="3"/>
      <c r="AG39" s="3"/>
      <c r="AH39" s="3"/>
      <c r="AI39" s="3"/>
      <c r="AJ39" s="3"/>
      <c r="AK39" s="3"/>
      <c r="AL39" s="3"/>
    </row>
    <row r="40" spans="1:38" x14ac:dyDescent="0.35">
      <c r="A40" s="3"/>
      <c r="B40" s="25"/>
      <c r="C40" s="85" t="s">
        <v>85</v>
      </c>
      <c r="D40" s="23"/>
      <c r="E40" s="28"/>
      <c r="F40" s="67" t="s">
        <v>65</v>
      </c>
      <c r="G40" s="67" t="s">
        <v>65</v>
      </c>
      <c r="H40" s="67" t="s">
        <v>65</v>
      </c>
      <c r="I40" s="67" t="s">
        <v>65</v>
      </c>
      <c r="J40" s="67" t="s">
        <v>65</v>
      </c>
      <c r="K40" s="67" t="s">
        <v>65</v>
      </c>
      <c r="L40" s="67" t="s">
        <v>65</v>
      </c>
      <c r="M40" s="67" t="s">
        <v>65</v>
      </c>
      <c r="N40" s="67" t="s">
        <v>65</v>
      </c>
      <c r="O40" s="67" t="s">
        <v>65</v>
      </c>
      <c r="P40" s="67" t="s">
        <v>65</v>
      </c>
      <c r="Q40" s="68" t="s">
        <v>65</v>
      </c>
      <c r="R40" s="68" t="s">
        <v>65</v>
      </c>
      <c r="S40" s="68" t="s">
        <v>65</v>
      </c>
      <c r="T40" s="68" t="s">
        <v>65</v>
      </c>
      <c r="U40" s="68" t="s">
        <v>65</v>
      </c>
      <c r="V40" s="68" t="s">
        <v>65</v>
      </c>
      <c r="W40" s="68" t="s">
        <v>65</v>
      </c>
      <c r="X40" s="68" t="s">
        <v>65</v>
      </c>
      <c r="Y40" s="68" t="s">
        <v>65</v>
      </c>
      <c r="Z40" s="68" t="s">
        <v>66</v>
      </c>
      <c r="AA40" s="22" t="s">
        <v>66</v>
      </c>
      <c r="AB40" s="22" t="s">
        <v>66</v>
      </c>
      <c r="AC40" s="21"/>
      <c r="AD40" s="3"/>
      <c r="AE40" s="4"/>
      <c r="AF40" s="3"/>
      <c r="AG40" s="3"/>
      <c r="AH40" s="3"/>
      <c r="AI40" s="3"/>
      <c r="AJ40" s="3"/>
      <c r="AK40" s="3"/>
      <c r="AL40" s="3"/>
    </row>
    <row r="41" spans="1:38" x14ac:dyDescent="0.35">
      <c r="A41" s="3"/>
      <c r="B41" s="25"/>
      <c r="C41" s="85" t="s">
        <v>86</v>
      </c>
      <c r="D41" s="23"/>
      <c r="E41" s="28"/>
      <c r="F41" s="67" t="s">
        <v>65</v>
      </c>
      <c r="G41" s="67" t="s">
        <v>66</v>
      </c>
      <c r="H41" s="67" t="s">
        <v>66</v>
      </c>
      <c r="I41" s="67" t="s">
        <v>66</v>
      </c>
      <c r="J41" s="67" t="s">
        <v>66</v>
      </c>
      <c r="K41" s="67" t="s">
        <v>65</v>
      </c>
      <c r="L41" s="67" t="s">
        <v>65</v>
      </c>
      <c r="M41" s="67" t="s">
        <v>65</v>
      </c>
      <c r="N41" s="67" t="s">
        <v>65</v>
      </c>
      <c r="O41" s="67" t="s">
        <v>65</v>
      </c>
      <c r="P41" s="67" t="s">
        <v>65</v>
      </c>
      <c r="Q41" s="68" t="s">
        <v>65</v>
      </c>
      <c r="R41" s="68" t="s">
        <v>65</v>
      </c>
      <c r="S41" s="68" t="s">
        <v>65</v>
      </c>
      <c r="T41" s="68" t="s">
        <v>65</v>
      </c>
      <c r="U41" s="68" t="s">
        <v>65</v>
      </c>
      <c r="V41" s="68" t="s">
        <v>65</v>
      </c>
      <c r="W41" s="68" t="s">
        <v>65</v>
      </c>
      <c r="X41" s="68" t="s">
        <v>65</v>
      </c>
      <c r="Y41" s="68" t="s">
        <v>65</v>
      </c>
      <c r="Z41" s="68" t="s">
        <v>66</v>
      </c>
      <c r="AA41" s="22" t="s">
        <v>66</v>
      </c>
      <c r="AB41" s="22" t="s">
        <v>66</v>
      </c>
      <c r="AC41" s="21"/>
      <c r="AD41" s="3"/>
      <c r="AE41" s="4"/>
      <c r="AF41" s="3"/>
      <c r="AG41" s="3"/>
      <c r="AH41" s="3"/>
      <c r="AI41" s="3"/>
      <c r="AJ41" s="3"/>
      <c r="AK41" s="3"/>
      <c r="AL41" s="3"/>
    </row>
    <row r="42" spans="1:38" x14ac:dyDescent="0.35">
      <c r="A42" s="3"/>
      <c r="B42" s="20"/>
      <c r="C42" s="19"/>
      <c r="D42" s="18"/>
      <c r="E42" s="54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17"/>
      <c r="AB42" s="17"/>
      <c r="AC42" s="16"/>
      <c r="AD42" s="3"/>
      <c r="AE42" s="4"/>
      <c r="AF42" s="3"/>
      <c r="AG42" s="3"/>
      <c r="AH42" s="3"/>
      <c r="AI42" s="3"/>
      <c r="AJ42" s="3"/>
      <c r="AK42" s="3"/>
      <c r="AL42" s="3"/>
    </row>
    <row r="43" spans="1:38" x14ac:dyDescent="0.35">
      <c r="A43" s="3"/>
      <c r="B43" s="15"/>
      <c r="C43" s="14" t="s">
        <v>87</v>
      </c>
      <c r="D43" s="13"/>
      <c r="E43" s="55"/>
      <c r="F43" s="76">
        <v>35</v>
      </c>
      <c r="G43" s="76">
        <v>36</v>
      </c>
      <c r="H43" s="76">
        <v>36</v>
      </c>
      <c r="I43" s="76">
        <v>36</v>
      </c>
      <c r="J43" s="76">
        <v>36</v>
      </c>
      <c r="K43" s="76">
        <v>32</v>
      </c>
      <c r="L43" s="76">
        <v>32</v>
      </c>
      <c r="M43" s="76">
        <v>33</v>
      </c>
      <c r="N43" s="76">
        <v>33</v>
      </c>
      <c r="O43" s="76">
        <v>33</v>
      </c>
      <c r="P43" s="76">
        <v>33</v>
      </c>
      <c r="Q43" s="71">
        <v>20</v>
      </c>
      <c r="R43" s="71">
        <v>20</v>
      </c>
      <c r="S43" s="71">
        <v>20</v>
      </c>
      <c r="T43" s="71">
        <v>18</v>
      </c>
      <c r="U43" s="71">
        <v>18</v>
      </c>
      <c r="V43" s="71">
        <v>18</v>
      </c>
      <c r="W43" s="71">
        <v>16</v>
      </c>
      <c r="X43" s="71">
        <v>16</v>
      </c>
      <c r="Y43" s="71">
        <v>16</v>
      </c>
      <c r="Z43" s="71" t="s">
        <v>66</v>
      </c>
      <c r="AA43" s="12" t="s">
        <v>66</v>
      </c>
      <c r="AB43" s="12" t="s">
        <v>66</v>
      </c>
      <c r="AC43" s="10"/>
      <c r="AD43" s="3"/>
      <c r="AE43" s="4"/>
      <c r="AF43" s="3"/>
      <c r="AG43" s="3"/>
      <c r="AH43" s="3"/>
      <c r="AI43" s="3"/>
      <c r="AJ43" s="3"/>
      <c r="AK43" s="3"/>
      <c r="AL43" s="3"/>
    </row>
    <row r="44" spans="1:38" x14ac:dyDescent="0.35">
      <c r="A44" s="3"/>
      <c r="B44" s="15"/>
      <c r="C44" s="14" t="s">
        <v>88</v>
      </c>
      <c r="D44" s="13"/>
      <c r="E44" s="55"/>
      <c r="F44" s="73">
        <v>2021</v>
      </c>
      <c r="G44" s="73">
        <v>2021</v>
      </c>
      <c r="H44" s="73">
        <v>2021</v>
      </c>
      <c r="I44" s="73">
        <v>2018</v>
      </c>
      <c r="J44" s="73">
        <v>2018</v>
      </c>
      <c r="K44" s="73">
        <v>2016</v>
      </c>
      <c r="L44" s="73">
        <v>2015</v>
      </c>
      <c r="M44" s="73">
        <v>2015</v>
      </c>
      <c r="N44" s="73">
        <v>2013</v>
      </c>
      <c r="O44" s="73">
        <v>2013</v>
      </c>
      <c r="P44" s="73">
        <v>2013</v>
      </c>
      <c r="Q44" s="72">
        <v>2008</v>
      </c>
      <c r="R44" s="72">
        <v>2008</v>
      </c>
      <c r="S44" s="72">
        <v>2008</v>
      </c>
      <c r="T44" s="72">
        <v>2005</v>
      </c>
      <c r="U44" s="72">
        <v>2005</v>
      </c>
      <c r="V44" s="72">
        <v>2005</v>
      </c>
      <c r="W44" s="72">
        <v>2002</v>
      </c>
      <c r="X44" s="72">
        <v>2002</v>
      </c>
      <c r="Y44" s="72">
        <v>2002</v>
      </c>
      <c r="Z44" s="71" t="s">
        <v>66</v>
      </c>
      <c r="AA44" s="12" t="s">
        <v>66</v>
      </c>
      <c r="AB44" s="11" t="s">
        <v>66</v>
      </c>
      <c r="AC44" s="10"/>
      <c r="AD44" s="3"/>
      <c r="AE44" s="4"/>
      <c r="AF44" s="3"/>
      <c r="AG44" s="3"/>
      <c r="AH44" s="3"/>
      <c r="AI44" s="3"/>
      <c r="AJ44" s="3"/>
      <c r="AK44" s="3"/>
      <c r="AL44" s="3"/>
    </row>
    <row r="45" spans="1:38" ht="15" thickBot="1" x14ac:dyDescent="0.4">
      <c r="A45" s="3"/>
      <c r="B45" s="9"/>
      <c r="C45" s="8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5"/>
      <c r="AD45" s="3"/>
      <c r="AE45" s="4"/>
      <c r="AF45" s="3"/>
      <c r="AG45" s="3"/>
      <c r="AH45" s="3"/>
      <c r="AI45" s="3"/>
      <c r="AJ45" s="3"/>
      <c r="AK45" s="3"/>
      <c r="AL45" s="3"/>
    </row>
    <row r="46" spans="1:38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8"/>
      <c r="P50" s="38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  <c r="P54" s="3"/>
      <c r="Q54" s="3"/>
      <c r="R54" s="3"/>
      <c r="S54" s="3"/>
      <c r="T54" s="3"/>
      <c r="U54" s="3"/>
      <c r="V54" s="3"/>
      <c r="W54" s="3" t="s">
        <v>42</v>
      </c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8"/>
      <c r="P56" s="38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8"/>
      <c r="P62" s="38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4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4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8"/>
      <c r="P68" s="38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8"/>
      <c r="P74" s="38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4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8"/>
      <c r="P80" s="38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4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8"/>
      <c r="P86" s="38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4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8"/>
      <c r="P92" s="38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4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4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8"/>
      <c r="P98" s="38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4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4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8"/>
      <c r="P104" s="38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4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4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4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4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4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8"/>
      <c r="P110" s="38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4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4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8"/>
      <c r="P116" s="38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4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4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4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4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4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8"/>
      <c r="P122" s="38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4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8"/>
      <c r="P128" s="38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4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4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4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4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8"/>
      <c r="P134" s="38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8"/>
      <c r="P140" s="38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4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8"/>
      <c r="P146" s="38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4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4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4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8"/>
      <c r="P152" s="38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4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4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4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4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8"/>
      <c r="P158" s="38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4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4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4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4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8"/>
      <c r="P164" s="38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4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8"/>
      <c r="P170" s="38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4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4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4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4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8"/>
      <c r="P176" s="38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8"/>
      <c r="P182" s="38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4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4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4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4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8"/>
      <c r="P188" s="38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4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4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8"/>
      <c r="P194" s="38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4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4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4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4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4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8"/>
      <c r="P200" s="38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4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8"/>
      <c r="P206" s="38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4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4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4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4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8"/>
      <c r="P212" s="38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4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4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8"/>
      <c r="P218" s="38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4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4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4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4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8"/>
      <c r="P224" s="38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4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4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8"/>
      <c r="P230" s="38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4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4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4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8"/>
      <c r="P236" s="38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4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4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4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4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8"/>
      <c r="P242" s="38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4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4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4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4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4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8"/>
      <c r="P248" s="38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x14ac:dyDescent="0.35">
      <c r="O249" s="4"/>
      <c r="P249" s="3"/>
    </row>
    <row r="250" spans="1:38" x14ac:dyDescent="0.35">
      <c r="O250" s="4"/>
      <c r="P250" s="3"/>
    </row>
    <row r="251" spans="1:38" x14ac:dyDescent="0.35">
      <c r="O251" s="4"/>
      <c r="P251" s="3"/>
    </row>
    <row r="252" spans="1:38" x14ac:dyDescent="0.35">
      <c r="O252" s="4"/>
      <c r="P252" s="3"/>
    </row>
    <row r="253" spans="1:38" x14ac:dyDescent="0.35">
      <c r="O253" s="4"/>
      <c r="P253" s="3"/>
    </row>
    <row r="254" spans="1:38" x14ac:dyDescent="0.35">
      <c r="O254" s="38"/>
      <c r="P254" s="38"/>
    </row>
    <row r="255" spans="1:38" x14ac:dyDescent="0.35">
      <c r="O255" s="4"/>
      <c r="P255" s="3"/>
    </row>
    <row r="256" spans="1:38" x14ac:dyDescent="0.35">
      <c r="O256" s="4"/>
      <c r="P256" s="3"/>
    </row>
    <row r="257" spans="15:16" x14ac:dyDescent="0.35">
      <c r="O257" s="4"/>
      <c r="P257" s="3"/>
    </row>
    <row r="258" spans="15:16" x14ac:dyDescent="0.35">
      <c r="O258" s="4"/>
      <c r="P258" s="3"/>
    </row>
    <row r="259" spans="15:16" x14ac:dyDescent="0.35">
      <c r="O259" s="4"/>
      <c r="P259" s="3"/>
    </row>
    <row r="260" spans="15:16" x14ac:dyDescent="0.35">
      <c r="O260" s="38"/>
      <c r="P260" s="38"/>
    </row>
    <row r="261" spans="15:16" x14ac:dyDescent="0.35">
      <c r="O261" s="4"/>
      <c r="P261" s="3"/>
    </row>
    <row r="262" spans="15:16" x14ac:dyDescent="0.35">
      <c r="O262" s="4"/>
      <c r="P262" s="3"/>
    </row>
    <row r="263" spans="15:16" x14ac:dyDescent="0.35">
      <c r="O263" s="4"/>
      <c r="P263" s="3"/>
    </row>
    <row r="264" spans="15:16" x14ac:dyDescent="0.35">
      <c r="O264" s="4"/>
      <c r="P264" s="3"/>
    </row>
    <row r="265" spans="15:16" x14ac:dyDescent="0.35">
      <c r="O265" s="4"/>
      <c r="P265" s="3"/>
    </row>
    <row r="266" spans="15:16" x14ac:dyDescent="0.35">
      <c r="O266" s="38"/>
      <c r="P266" s="38"/>
    </row>
    <row r="267" spans="15:16" x14ac:dyDescent="0.35">
      <c r="O267" s="4"/>
      <c r="P267" s="3"/>
    </row>
    <row r="268" spans="15:16" x14ac:dyDescent="0.35">
      <c r="O268" s="4"/>
      <c r="P268" s="3"/>
    </row>
    <row r="269" spans="15:16" x14ac:dyDescent="0.35">
      <c r="O269" s="4"/>
      <c r="P269" s="3"/>
    </row>
    <row r="270" spans="15:16" x14ac:dyDescent="0.35">
      <c r="O270" s="4"/>
      <c r="P270" s="3"/>
    </row>
    <row r="271" spans="15:16" x14ac:dyDescent="0.35">
      <c r="O271" s="4"/>
      <c r="P271" s="3"/>
    </row>
    <row r="272" spans="15:16" x14ac:dyDescent="0.35">
      <c r="O272" s="38"/>
      <c r="P272" s="38"/>
    </row>
    <row r="273" spans="15:16" x14ac:dyDescent="0.35">
      <c r="O273" s="4"/>
      <c r="P273" s="3"/>
    </row>
    <row r="274" spans="15:16" x14ac:dyDescent="0.35">
      <c r="O274" s="4"/>
      <c r="P274" s="3"/>
    </row>
    <row r="275" spans="15:16" x14ac:dyDescent="0.35">
      <c r="O275" s="4"/>
      <c r="P275" s="3"/>
    </row>
    <row r="276" spans="15:16" x14ac:dyDescent="0.35">
      <c r="O276" s="4"/>
      <c r="P276" s="3"/>
    </row>
    <row r="277" spans="15:16" x14ac:dyDescent="0.35">
      <c r="O277" s="4"/>
      <c r="P277" s="3"/>
    </row>
    <row r="278" spans="15:16" x14ac:dyDescent="0.35">
      <c r="O278" s="38"/>
      <c r="P278" s="38"/>
    </row>
    <row r="279" spans="15:16" x14ac:dyDescent="0.35">
      <c r="O279" s="4"/>
      <c r="P279" s="3"/>
    </row>
    <row r="280" spans="15:16" x14ac:dyDescent="0.35">
      <c r="O280" s="4"/>
      <c r="P280" s="3"/>
    </row>
    <row r="281" spans="15:16" x14ac:dyDescent="0.35">
      <c r="O281" s="4"/>
      <c r="P281" s="3"/>
    </row>
    <row r="282" spans="15:16" x14ac:dyDescent="0.35">
      <c r="O282" s="4"/>
      <c r="P282" s="3"/>
    </row>
    <row r="283" spans="15:16" x14ac:dyDescent="0.35">
      <c r="O283" s="4"/>
      <c r="P283" s="3"/>
    </row>
    <row r="284" spans="15:16" x14ac:dyDescent="0.35">
      <c r="O284" s="38"/>
      <c r="P284" s="38"/>
    </row>
    <row r="285" spans="15:16" x14ac:dyDescent="0.35">
      <c r="O285" s="4"/>
      <c r="P285" s="3"/>
    </row>
    <row r="286" spans="15:16" x14ac:dyDescent="0.35">
      <c r="O286" s="4"/>
      <c r="P286" s="3"/>
    </row>
    <row r="287" spans="15:16" x14ac:dyDescent="0.35">
      <c r="O287" s="4"/>
      <c r="P287" s="3"/>
    </row>
    <row r="288" spans="15:16" x14ac:dyDescent="0.35">
      <c r="O288" s="4"/>
      <c r="P288" s="3"/>
    </row>
    <row r="289" spans="15:16" x14ac:dyDescent="0.35">
      <c r="O289" s="4"/>
      <c r="P289" s="3"/>
    </row>
    <row r="290" spans="15:16" x14ac:dyDescent="0.35">
      <c r="O290" s="38"/>
      <c r="P290" s="38"/>
    </row>
    <row r="291" spans="15:16" x14ac:dyDescent="0.35">
      <c r="O291" s="4"/>
      <c r="P291" s="3"/>
    </row>
    <row r="292" spans="15:16" x14ac:dyDescent="0.35">
      <c r="O292" s="4"/>
      <c r="P292" s="3"/>
    </row>
    <row r="293" spans="15:16" x14ac:dyDescent="0.35">
      <c r="O293" s="4"/>
      <c r="P293" s="3"/>
    </row>
    <row r="294" spans="15:16" x14ac:dyDescent="0.35">
      <c r="O294" s="4"/>
      <c r="P294" s="3"/>
    </row>
    <row r="295" spans="15:16" x14ac:dyDescent="0.35">
      <c r="O295" s="4"/>
      <c r="P295" s="3"/>
    </row>
    <row r="296" spans="15:16" x14ac:dyDescent="0.35">
      <c r="O296" s="38"/>
      <c r="P296" s="38"/>
    </row>
    <row r="297" spans="15:16" x14ac:dyDescent="0.35">
      <c r="O297" s="4"/>
      <c r="P297" s="3"/>
    </row>
    <row r="298" spans="15:16" x14ac:dyDescent="0.35">
      <c r="O298" s="4"/>
      <c r="P298" s="3"/>
    </row>
    <row r="299" spans="15:16" x14ac:dyDescent="0.35">
      <c r="O299" s="4"/>
      <c r="P299" s="3"/>
    </row>
    <row r="300" spans="15:16" x14ac:dyDescent="0.35">
      <c r="O300" s="4"/>
      <c r="P300" s="3"/>
    </row>
    <row r="301" spans="15:16" x14ac:dyDescent="0.35">
      <c r="O301" s="4"/>
      <c r="P301" s="3"/>
    </row>
    <row r="302" spans="15:16" x14ac:dyDescent="0.35">
      <c r="O302" s="38"/>
      <c r="P302" s="38"/>
    </row>
    <row r="303" spans="15:16" x14ac:dyDescent="0.35">
      <c r="O303" s="4"/>
      <c r="P303" s="3"/>
    </row>
    <row r="304" spans="15:16" x14ac:dyDescent="0.35">
      <c r="O304" s="4"/>
      <c r="P304" s="3"/>
    </row>
    <row r="305" spans="15:16" x14ac:dyDescent="0.35">
      <c r="O305" s="4"/>
      <c r="P305" s="3"/>
    </row>
    <row r="306" spans="15:16" x14ac:dyDescent="0.35">
      <c r="O306" s="4"/>
      <c r="P306" s="3"/>
    </row>
    <row r="307" spans="15:16" x14ac:dyDescent="0.35">
      <c r="O307" s="4"/>
      <c r="P307" s="3"/>
    </row>
    <row r="308" spans="15:16" x14ac:dyDescent="0.35">
      <c r="O308" s="38"/>
      <c r="P308" s="38"/>
    </row>
    <row r="309" spans="15:16" x14ac:dyDescent="0.35">
      <c r="O309" s="4"/>
      <c r="P309" s="3"/>
    </row>
    <row r="310" spans="15:16" x14ac:dyDescent="0.35">
      <c r="O310" s="4"/>
      <c r="P310" s="3"/>
    </row>
    <row r="311" spans="15:16" x14ac:dyDescent="0.35">
      <c r="O311" s="4"/>
      <c r="P311" s="3"/>
    </row>
    <row r="312" spans="15:16" x14ac:dyDescent="0.35">
      <c r="O312" s="4"/>
      <c r="P312" s="3"/>
    </row>
    <row r="313" spans="15:16" x14ac:dyDescent="0.35">
      <c r="O313" s="4"/>
      <c r="P313" s="3"/>
    </row>
    <row r="314" spans="15:16" x14ac:dyDescent="0.35">
      <c r="O314" s="38"/>
      <c r="P314" s="38"/>
    </row>
    <row r="315" spans="15:16" x14ac:dyDescent="0.35">
      <c r="O315" s="4"/>
      <c r="P315" s="3"/>
    </row>
    <row r="316" spans="15:16" x14ac:dyDescent="0.35">
      <c r="O316" s="4"/>
      <c r="P316" s="3"/>
    </row>
    <row r="317" spans="15:16" x14ac:dyDescent="0.35">
      <c r="O317" s="4"/>
      <c r="P317" s="3"/>
    </row>
    <row r="318" spans="15:16" x14ac:dyDescent="0.35">
      <c r="O318" s="4"/>
      <c r="P318" s="3"/>
    </row>
    <row r="319" spans="15:16" x14ac:dyDescent="0.35">
      <c r="O319" s="4"/>
      <c r="P319" s="3"/>
    </row>
    <row r="320" spans="15:16" x14ac:dyDescent="0.35">
      <c r="O320" s="38"/>
      <c r="P320" s="38"/>
    </row>
    <row r="321" spans="15:16" x14ac:dyDescent="0.35">
      <c r="O321" s="4"/>
      <c r="P321" s="3"/>
    </row>
    <row r="322" spans="15:16" x14ac:dyDescent="0.35">
      <c r="O322" s="4"/>
      <c r="P322" s="3"/>
    </row>
    <row r="323" spans="15:16" x14ac:dyDescent="0.35">
      <c r="O323" s="4"/>
      <c r="P323" s="3"/>
    </row>
    <row r="324" spans="15:16" x14ac:dyDescent="0.35">
      <c r="O324" s="4"/>
      <c r="P324" s="3"/>
    </row>
    <row r="325" spans="15:16" x14ac:dyDescent="0.35">
      <c r="O325" s="4"/>
      <c r="P325" s="3"/>
    </row>
    <row r="326" spans="15:16" x14ac:dyDescent="0.35">
      <c r="O326" s="38"/>
      <c r="P326" s="38"/>
    </row>
    <row r="327" spans="15:16" x14ac:dyDescent="0.35">
      <c r="O327" s="4"/>
      <c r="P327" s="3"/>
    </row>
    <row r="328" spans="15:16" x14ac:dyDescent="0.35">
      <c r="O328" s="4"/>
      <c r="P328" s="3"/>
    </row>
    <row r="329" spans="15:16" x14ac:dyDescent="0.35">
      <c r="O329" s="4"/>
      <c r="P329" s="3"/>
    </row>
    <row r="330" spans="15:16" x14ac:dyDescent="0.35">
      <c r="O330" s="4"/>
      <c r="P330" s="3"/>
    </row>
    <row r="331" spans="15:16" x14ac:dyDescent="0.35">
      <c r="O331" s="4"/>
      <c r="P331" s="3"/>
    </row>
    <row r="332" spans="15:16" x14ac:dyDescent="0.35">
      <c r="O332" s="38"/>
      <c r="P332" s="38"/>
    </row>
    <row r="333" spans="15:16" x14ac:dyDescent="0.35">
      <c r="O333" s="4"/>
      <c r="P333" s="3"/>
    </row>
    <row r="334" spans="15:16" x14ac:dyDescent="0.35">
      <c r="O334" s="4"/>
      <c r="P334" s="3"/>
    </row>
    <row r="335" spans="15:16" x14ac:dyDescent="0.35">
      <c r="O335" s="4"/>
      <c r="P335" s="3"/>
    </row>
    <row r="336" spans="15:16" x14ac:dyDescent="0.35">
      <c r="O336" s="4"/>
      <c r="P336" s="3"/>
    </row>
    <row r="337" spans="15:16" x14ac:dyDescent="0.35">
      <c r="O337" s="4"/>
      <c r="P337" s="3"/>
    </row>
    <row r="338" spans="15:16" x14ac:dyDescent="0.35">
      <c r="O338" s="38"/>
      <c r="P338" s="38"/>
    </row>
    <row r="339" spans="15:16" x14ac:dyDescent="0.35">
      <c r="O339" s="4"/>
      <c r="P339" s="3"/>
    </row>
    <row r="340" spans="15:16" x14ac:dyDescent="0.35">
      <c r="O340" s="4"/>
      <c r="P340" s="3"/>
    </row>
    <row r="341" spans="15:16" x14ac:dyDescent="0.35">
      <c r="O341" s="4"/>
      <c r="P341" s="3"/>
    </row>
    <row r="342" spans="15:16" x14ac:dyDescent="0.35">
      <c r="O342" s="4"/>
      <c r="P342" s="3"/>
    </row>
    <row r="343" spans="15:16" x14ac:dyDescent="0.35">
      <c r="O343" s="4"/>
      <c r="P343" s="3"/>
    </row>
    <row r="344" spans="15:16" x14ac:dyDescent="0.35">
      <c r="O344" s="38"/>
      <c r="P344" s="38"/>
    </row>
    <row r="345" spans="15:16" x14ac:dyDescent="0.35">
      <c r="O345" s="4"/>
      <c r="P345" s="3"/>
    </row>
    <row r="346" spans="15:16" x14ac:dyDescent="0.35">
      <c r="O346" s="4"/>
      <c r="P346" s="3"/>
    </row>
    <row r="347" spans="15:16" x14ac:dyDescent="0.35">
      <c r="O347" s="4"/>
      <c r="P347" s="3"/>
    </row>
    <row r="348" spans="15:16" x14ac:dyDescent="0.35">
      <c r="O348" s="4"/>
      <c r="P348" s="3"/>
    </row>
    <row r="349" spans="15:16" x14ac:dyDescent="0.35">
      <c r="O349" s="4"/>
      <c r="P349" s="3"/>
    </row>
    <row r="350" spans="15:16" x14ac:dyDescent="0.35">
      <c r="O350" s="38"/>
      <c r="P350" s="38"/>
    </row>
    <row r="351" spans="15:16" x14ac:dyDescent="0.35">
      <c r="O351" s="4"/>
      <c r="P351" s="3"/>
    </row>
    <row r="352" spans="15:16" x14ac:dyDescent="0.35">
      <c r="O352" s="4"/>
      <c r="P352" s="3"/>
    </row>
    <row r="353" spans="15:16" x14ac:dyDescent="0.35">
      <c r="O353" s="4"/>
      <c r="P353" s="3"/>
    </row>
    <row r="354" spans="15:16" x14ac:dyDescent="0.35">
      <c r="O354" s="4"/>
      <c r="P354" s="3"/>
    </row>
    <row r="355" spans="15:16" x14ac:dyDescent="0.35">
      <c r="O355" s="4"/>
      <c r="P355" s="3"/>
    </row>
    <row r="356" spans="15:16" x14ac:dyDescent="0.35">
      <c r="O356" s="38"/>
      <c r="P356" s="38"/>
    </row>
    <row r="357" spans="15:16" x14ac:dyDescent="0.35">
      <c r="O357" s="4"/>
      <c r="P357" s="3"/>
    </row>
    <row r="358" spans="15:16" x14ac:dyDescent="0.35">
      <c r="O358" s="4"/>
      <c r="P358" s="3"/>
    </row>
    <row r="359" spans="15:16" x14ac:dyDescent="0.35">
      <c r="O359" s="4"/>
      <c r="P359" s="3"/>
    </row>
    <row r="360" spans="15:16" x14ac:dyDescent="0.35">
      <c r="O360" s="4"/>
      <c r="P360" s="3"/>
    </row>
    <row r="361" spans="15:16" x14ac:dyDescent="0.35">
      <c r="O361" s="4"/>
      <c r="P361" s="3"/>
    </row>
    <row r="362" spans="15:16" x14ac:dyDescent="0.35">
      <c r="O362" s="38"/>
      <c r="P362" s="38"/>
    </row>
    <row r="363" spans="15:16" x14ac:dyDescent="0.35">
      <c r="O363" s="4"/>
      <c r="P363" s="3"/>
    </row>
    <row r="364" spans="15:16" x14ac:dyDescent="0.35">
      <c r="O364" s="4"/>
      <c r="P364" s="3"/>
    </row>
    <row r="365" spans="15:16" x14ac:dyDescent="0.35">
      <c r="O365" s="4"/>
      <c r="P365" s="3"/>
    </row>
    <row r="366" spans="15:16" x14ac:dyDescent="0.35">
      <c r="O366" s="4"/>
      <c r="P366" s="3"/>
    </row>
    <row r="367" spans="15:16" x14ac:dyDescent="0.35">
      <c r="O367" s="4"/>
      <c r="P367" s="3"/>
    </row>
    <row r="368" spans="15:16" x14ac:dyDescent="0.35">
      <c r="O368" s="38"/>
      <c r="P368" s="38"/>
    </row>
    <row r="369" spans="15:16" x14ac:dyDescent="0.35">
      <c r="O369" s="4"/>
      <c r="P369" s="3"/>
    </row>
    <row r="370" spans="15:16" x14ac:dyDescent="0.35">
      <c r="O370" s="4"/>
      <c r="P370" s="3"/>
    </row>
    <row r="371" spans="15:16" x14ac:dyDescent="0.35">
      <c r="O371" s="4"/>
      <c r="P371" s="3"/>
    </row>
    <row r="372" spans="15:16" x14ac:dyDescent="0.35">
      <c r="O372" s="4"/>
      <c r="P372" s="3"/>
    </row>
    <row r="373" spans="15:16" x14ac:dyDescent="0.35">
      <c r="O373" s="4"/>
      <c r="P373" s="3"/>
    </row>
    <row r="374" spans="15:16" x14ac:dyDescent="0.35">
      <c r="O374" s="38"/>
      <c r="P374" s="38"/>
    </row>
    <row r="375" spans="15:16" x14ac:dyDescent="0.35">
      <c r="O375" s="4"/>
      <c r="P375" s="3"/>
    </row>
    <row r="376" spans="15:16" x14ac:dyDescent="0.35">
      <c r="O376" s="4"/>
      <c r="P376" s="3"/>
    </row>
    <row r="377" spans="15:16" x14ac:dyDescent="0.35">
      <c r="O377" s="4"/>
      <c r="P377" s="3"/>
    </row>
    <row r="378" spans="15:16" x14ac:dyDescent="0.35">
      <c r="O378" s="4"/>
      <c r="P378" s="3"/>
    </row>
    <row r="379" spans="15:16" x14ac:dyDescent="0.35">
      <c r="O379" s="4"/>
      <c r="P379" s="3"/>
    </row>
    <row r="380" spans="15:16" x14ac:dyDescent="0.35">
      <c r="O380" s="38"/>
      <c r="P380" s="38"/>
    </row>
    <row r="381" spans="15:16" x14ac:dyDescent="0.35">
      <c r="O381" s="4"/>
      <c r="P381" s="3"/>
    </row>
    <row r="382" spans="15:16" x14ac:dyDescent="0.35">
      <c r="O382" s="4"/>
      <c r="P382" s="3"/>
    </row>
    <row r="383" spans="15:16" x14ac:dyDescent="0.35">
      <c r="O383" s="4"/>
      <c r="P383" s="3"/>
    </row>
    <row r="384" spans="15:16" x14ac:dyDescent="0.35">
      <c r="O384" s="4"/>
      <c r="P384" s="3"/>
    </row>
    <row r="385" spans="15:16" x14ac:dyDescent="0.35">
      <c r="O385" s="4"/>
      <c r="P385" s="3"/>
    </row>
    <row r="386" spans="15:16" x14ac:dyDescent="0.35">
      <c r="O386" s="38"/>
      <c r="P386" s="38"/>
    </row>
    <row r="387" spans="15:16" x14ac:dyDescent="0.35">
      <c r="O387" s="4"/>
      <c r="P387" s="3"/>
    </row>
    <row r="388" spans="15:16" x14ac:dyDescent="0.35">
      <c r="O388" s="4"/>
      <c r="P388" s="3"/>
    </row>
    <row r="389" spans="15:16" x14ac:dyDescent="0.35">
      <c r="O389" s="4"/>
      <c r="P389" s="3"/>
    </row>
    <row r="390" spans="15:16" x14ac:dyDescent="0.35">
      <c r="O390" s="4"/>
      <c r="P390" s="3"/>
    </row>
    <row r="391" spans="15:16" x14ac:dyDescent="0.35">
      <c r="O391" s="4"/>
      <c r="P391" s="3"/>
    </row>
    <row r="392" spans="15:16" x14ac:dyDescent="0.35">
      <c r="O392" s="38"/>
      <c r="P392" s="38"/>
    </row>
    <row r="393" spans="15:16" x14ac:dyDescent="0.35">
      <c r="O393" s="4"/>
      <c r="P393" s="3"/>
    </row>
    <row r="394" spans="15:16" x14ac:dyDescent="0.35">
      <c r="O394" s="4"/>
      <c r="P394" s="3"/>
    </row>
    <row r="395" spans="15:16" x14ac:dyDescent="0.35">
      <c r="O395" s="4"/>
      <c r="P395" s="3"/>
    </row>
    <row r="396" spans="15:16" x14ac:dyDescent="0.35">
      <c r="O396" s="4"/>
      <c r="P396" s="3"/>
    </row>
    <row r="397" spans="15:16" x14ac:dyDescent="0.35">
      <c r="O397" s="4"/>
      <c r="P397" s="3"/>
    </row>
    <row r="398" spans="15:16" x14ac:dyDescent="0.35">
      <c r="O398" s="38"/>
      <c r="P398" s="38"/>
    </row>
    <row r="399" spans="15:16" x14ac:dyDescent="0.35">
      <c r="O399" s="4"/>
      <c r="P399" s="3"/>
    </row>
    <row r="400" spans="15:16" x14ac:dyDescent="0.35">
      <c r="O400" s="4"/>
      <c r="P400" s="3"/>
    </row>
    <row r="401" spans="15:16" x14ac:dyDescent="0.35">
      <c r="O401" s="4"/>
      <c r="P401" s="3"/>
    </row>
    <row r="402" spans="15:16" x14ac:dyDescent="0.35">
      <c r="O402" s="4"/>
      <c r="P402" s="3"/>
    </row>
    <row r="403" spans="15:16" x14ac:dyDescent="0.35">
      <c r="O403" s="4"/>
      <c r="P403" s="3"/>
    </row>
    <row r="404" spans="15:16" x14ac:dyDescent="0.35">
      <c r="O404" s="38"/>
      <c r="P404" s="38"/>
    </row>
    <row r="405" spans="15:16" x14ac:dyDescent="0.35">
      <c r="O405" s="4"/>
      <c r="P405" s="3"/>
    </row>
    <row r="406" spans="15:16" x14ac:dyDescent="0.35">
      <c r="O406" s="4"/>
      <c r="P406" s="3"/>
    </row>
    <row r="407" spans="15:16" x14ac:dyDescent="0.35">
      <c r="O407" s="4"/>
      <c r="P407" s="3"/>
    </row>
    <row r="408" spans="15:16" x14ac:dyDescent="0.35">
      <c r="O408" s="4"/>
      <c r="P408" s="3"/>
    </row>
    <row r="409" spans="15:16" x14ac:dyDescent="0.35">
      <c r="O409" s="4"/>
      <c r="P409" s="3"/>
    </row>
    <row r="410" spans="15:16" x14ac:dyDescent="0.35">
      <c r="O410" s="38"/>
      <c r="P410" s="38"/>
    </row>
    <row r="411" spans="15:16" x14ac:dyDescent="0.35">
      <c r="O411" s="4"/>
      <c r="P411" s="3"/>
    </row>
    <row r="412" spans="15:16" x14ac:dyDescent="0.35">
      <c r="O412" s="4"/>
      <c r="P412" s="3"/>
    </row>
    <row r="413" spans="15:16" x14ac:dyDescent="0.35">
      <c r="O413" s="4"/>
      <c r="P413" s="3"/>
    </row>
    <row r="414" spans="15:16" x14ac:dyDescent="0.35">
      <c r="O414" s="4"/>
      <c r="P414" s="3"/>
    </row>
    <row r="415" spans="15:16" x14ac:dyDescent="0.35">
      <c r="O415" s="4"/>
      <c r="P415" s="3"/>
    </row>
    <row r="416" spans="15:16" x14ac:dyDescent="0.35">
      <c r="O416" s="38"/>
      <c r="P416" s="38"/>
    </row>
    <row r="417" spans="15:16" x14ac:dyDescent="0.35">
      <c r="O417" s="4"/>
      <c r="P417" s="3"/>
    </row>
    <row r="418" spans="15:16" x14ac:dyDescent="0.35">
      <c r="O418" s="4"/>
      <c r="P418" s="3"/>
    </row>
    <row r="419" spans="15:16" x14ac:dyDescent="0.35">
      <c r="O419" s="4"/>
      <c r="P419" s="3"/>
    </row>
    <row r="420" spans="15:16" x14ac:dyDescent="0.35">
      <c r="O420" s="4"/>
      <c r="P420" s="3"/>
    </row>
    <row r="421" spans="15:16" x14ac:dyDescent="0.35">
      <c r="O421" s="4"/>
      <c r="P421" s="3"/>
    </row>
    <row r="422" spans="15:16" x14ac:dyDescent="0.35">
      <c r="O422" s="38"/>
      <c r="P422" s="38"/>
    </row>
    <row r="423" spans="15:16" x14ac:dyDescent="0.35">
      <c r="O423" s="4"/>
      <c r="P423" s="3"/>
    </row>
    <row r="424" spans="15:16" x14ac:dyDescent="0.35">
      <c r="O424" s="4"/>
      <c r="P424" s="3"/>
    </row>
    <row r="425" spans="15:16" x14ac:dyDescent="0.35">
      <c r="O425" s="4"/>
      <c r="P425" s="3"/>
    </row>
    <row r="426" spans="15:16" x14ac:dyDescent="0.35">
      <c r="O426" s="4"/>
      <c r="P426" s="3"/>
    </row>
    <row r="427" spans="15:16" x14ac:dyDescent="0.35">
      <c r="O427" s="4"/>
      <c r="P427" s="3"/>
    </row>
    <row r="428" spans="15:16" x14ac:dyDescent="0.35">
      <c r="O428" s="38"/>
      <c r="P428" s="38"/>
    </row>
    <row r="429" spans="15:16" x14ac:dyDescent="0.35">
      <c r="O429" s="4"/>
      <c r="P429" s="3"/>
    </row>
    <row r="430" spans="15:16" x14ac:dyDescent="0.35">
      <c r="O430" s="4"/>
      <c r="P430" s="3"/>
    </row>
    <row r="431" spans="15:16" x14ac:dyDescent="0.35">
      <c r="O431" s="4"/>
      <c r="P431" s="3"/>
    </row>
    <row r="432" spans="15:16" x14ac:dyDescent="0.35">
      <c r="O432" s="4"/>
      <c r="P432" s="3"/>
    </row>
    <row r="433" spans="15:16" x14ac:dyDescent="0.35">
      <c r="O433" s="4"/>
      <c r="P433" s="3"/>
    </row>
    <row r="434" spans="15:16" x14ac:dyDescent="0.35">
      <c r="O434" s="38"/>
      <c r="P434" s="38"/>
    </row>
    <row r="435" spans="15:16" x14ac:dyDescent="0.35">
      <c r="O435" s="4"/>
      <c r="P435" s="3"/>
    </row>
    <row r="436" spans="15:16" x14ac:dyDescent="0.35">
      <c r="O436" s="4"/>
      <c r="P436" s="3"/>
    </row>
    <row r="437" spans="15:16" x14ac:dyDescent="0.35">
      <c r="O437" s="4"/>
      <c r="P437" s="3"/>
    </row>
    <row r="438" spans="15:16" x14ac:dyDescent="0.35">
      <c r="O438" s="4"/>
      <c r="P438" s="3"/>
    </row>
    <row r="439" spans="15:16" x14ac:dyDescent="0.35">
      <c r="O439" s="4"/>
      <c r="P439" s="3"/>
    </row>
    <row r="440" spans="15:16" x14ac:dyDescent="0.35">
      <c r="O440" s="38"/>
      <c r="P440" s="38"/>
    </row>
    <row r="441" spans="15:16" x14ac:dyDescent="0.35">
      <c r="O441" s="4"/>
      <c r="P441" s="3"/>
    </row>
    <row r="442" spans="15:16" x14ac:dyDescent="0.35">
      <c r="O442" s="4"/>
      <c r="P442" s="3"/>
    </row>
    <row r="443" spans="15:16" x14ac:dyDescent="0.35">
      <c r="O443" s="4"/>
      <c r="P443" s="3"/>
    </row>
    <row r="444" spans="15:16" x14ac:dyDescent="0.35">
      <c r="O444" s="4"/>
      <c r="P444" s="3"/>
    </row>
    <row r="445" spans="15:16" x14ac:dyDescent="0.35">
      <c r="O445" s="4"/>
      <c r="P445" s="3"/>
    </row>
    <row r="446" spans="15:16" x14ac:dyDescent="0.35">
      <c r="O446" s="38"/>
      <c r="P446" s="38"/>
    </row>
    <row r="447" spans="15:16" x14ac:dyDescent="0.35">
      <c r="O447" s="4"/>
      <c r="P447" s="3"/>
    </row>
    <row r="448" spans="15:16" x14ac:dyDescent="0.35">
      <c r="O448" s="4"/>
      <c r="P448" s="3"/>
    </row>
    <row r="449" spans="15:16" x14ac:dyDescent="0.35">
      <c r="O449" s="4"/>
      <c r="P449" s="3"/>
    </row>
    <row r="450" spans="15:16" x14ac:dyDescent="0.35">
      <c r="O450" s="4"/>
      <c r="P450" s="3"/>
    </row>
    <row r="451" spans="15:16" x14ac:dyDescent="0.35">
      <c r="O451" s="4"/>
      <c r="P451" s="3"/>
    </row>
    <row r="452" spans="15:16" x14ac:dyDescent="0.35">
      <c r="O452" s="38"/>
      <c r="P452" s="38"/>
    </row>
    <row r="453" spans="15:16" x14ac:dyDescent="0.35">
      <c r="O453" s="4"/>
      <c r="P453" s="3"/>
    </row>
    <row r="454" spans="15:16" x14ac:dyDescent="0.35">
      <c r="O454" s="4"/>
      <c r="P454" s="3"/>
    </row>
    <row r="455" spans="15:16" x14ac:dyDescent="0.35">
      <c r="O455" s="4"/>
      <c r="P455" s="3"/>
    </row>
    <row r="456" spans="15:16" x14ac:dyDescent="0.35">
      <c r="O456" s="4"/>
      <c r="P456" s="3"/>
    </row>
    <row r="457" spans="15:16" x14ac:dyDescent="0.35">
      <c r="O457" s="4"/>
      <c r="P457" s="3"/>
    </row>
    <row r="458" spans="15:16" x14ac:dyDescent="0.35">
      <c r="O458" s="38"/>
      <c r="P458" s="38"/>
    </row>
    <row r="459" spans="15:16" x14ac:dyDescent="0.35">
      <c r="O459" s="4"/>
      <c r="P459" s="3"/>
    </row>
    <row r="460" spans="15:16" x14ac:dyDescent="0.35">
      <c r="O460" s="4"/>
      <c r="P460" s="3"/>
    </row>
    <row r="461" spans="15:16" x14ac:dyDescent="0.35">
      <c r="O461" s="4"/>
      <c r="P461" s="3"/>
    </row>
    <row r="462" spans="15:16" x14ac:dyDescent="0.35">
      <c r="O462" s="4"/>
      <c r="P462" s="3"/>
    </row>
    <row r="463" spans="15:16" x14ac:dyDescent="0.35">
      <c r="O463" s="4"/>
      <c r="P463" s="3"/>
    </row>
    <row r="464" spans="15:16" x14ac:dyDescent="0.35">
      <c r="O464" s="38"/>
      <c r="P464" s="38"/>
    </row>
    <row r="465" spans="15:16" x14ac:dyDescent="0.35">
      <c r="O465" s="4"/>
      <c r="P465" s="3"/>
    </row>
    <row r="466" spans="15:16" x14ac:dyDescent="0.35">
      <c r="O466" s="4"/>
      <c r="P466" s="3"/>
    </row>
    <row r="467" spans="15:16" x14ac:dyDescent="0.35">
      <c r="O467" s="4"/>
      <c r="P467" s="3"/>
    </row>
    <row r="468" spans="15:16" x14ac:dyDescent="0.35">
      <c r="O468" s="4"/>
      <c r="P468" s="3"/>
    </row>
    <row r="469" spans="15:16" x14ac:dyDescent="0.35">
      <c r="O469" s="4"/>
      <c r="P469" s="3"/>
    </row>
    <row r="470" spans="15:16" x14ac:dyDescent="0.35">
      <c r="O470" s="38"/>
      <c r="P470" s="38"/>
    </row>
    <row r="471" spans="15:16" x14ac:dyDescent="0.35">
      <c r="O471" s="4"/>
      <c r="P471" s="3"/>
    </row>
    <row r="472" spans="15:16" x14ac:dyDescent="0.35">
      <c r="O472" s="4"/>
      <c r="P472" s="3"/>
    </row>
    <row r="473" spans="15:16" x14ac:dyDescent="0.35">
      <c r="O473" s="4"/>
      <c r="P473" s="3"/>
    </row>
    <row r="474" spans="15:16" x14ac:dyDescent="0.35">
      <c r="O474" s="4"/>
      <c r="P474" s="3"/>
    </row>
    <row r="475" spans="15:16" x14ac:dyDescent="0.35">
      <c r="O475" s="4"/>
      <c r="P475" s="3"/>
    </row>
    <row r="476" spans="15:16" x14ac:dyDescent="0.35">
      <c r="O476" s="38"/>
      <c r="P476" s="38"/>
    </row>
    <row r="477" spans="15:16" x14ac:dyDescent="0.35">
      <c r="O477" s="4"/>
      <c r="P477" s="3"/>
    </row>
    <row r="478" spans="15:16" x14ac:dyDescent="0.35">
      <c r="O478" s="4"/>
      <c r="P478" s="3"/>
    </row>
    <row r="479" spans="15:16" x14ac:dyDescent="0.35">
      <c r="O479" s="4"/>
      <c r="P479" s="3"/>
    </row>
    <row r="480" spans="15:16" x14ac:dyDescent="0.35">
      <c r="O480" s="4"/>
      <c r="P480" s="3"/>
    </row>
    <row r="481" spans="15:16" x14ac:dyDescent="0.35">
      <c r="O481" s="4"/>
      <c r="P481" s="3"/>
    </row>
    <row r="482" spans="15:16" x14ac:dyDescent="0.35">
      <c r="O482" s="38"/>
      <c r="P482" s="38"/>
    </row>
    <row r="483" spans="15:16" x14ac:dyDescent="0.35">
      <c r="O483" s="4"/>
      <c r="P483" s="3"/>
    </row>
    <row r="484" spans="15:16" x14ac:dyDescent="0.35">
      <c r="O484" s="4"/>
      <c r="P484" s="3"/>
    </row>
    <row r="485" spans="15:16" x14ac:dyDescent="0.35">
      <c r="O485" s="4"/>
      <c r="P485" s="3"/>
    </row>
    <row r="486" spans="15:16" x14ac:dyDescent="0.35">
      <c r="O486" s="4"/>
      <c r="P486" s="3"/>
    </row>
    <row r="487" spans="15:16" x14ac:dyDescent="0.35">
      <c r="O487" s="4"/>
      <c r="P487" s="3"/>
    </row>
    <row r="488" spans="15:16" x14ac:dyDescent="0.35">
      <c r="O488" s="38"/>
      <c r="P488" s="38"/>
    </row>
    <row r="489" spans="15:16" x14ac:dyDescent="0.35">
      <c r="O489" s="4"/>
      <c r="P489" s="3"/>
    </row>
    <row r="490" spans="15:16" x14ac:dyDescent="0.35">
      <c r="O490" s="4"/>
      <c r="P490" s="3"/>
    </row>
    <row r="491" spans="15:16" x14ac:dyDescent="0.35">
      <c r="O491" s="4"/>
      <c r="P491" s="3"/>
    </row>
    <row r="492" spans="15:16" x14ac:dyDescent="0.35">
      <c r="O492" s="4"/>
      <c r="P492" s="3"/>
    </row>
    <row r="493" spans="15:16" x14ac:dyDescent="0.35">
      <c r="O493" s="4"/>
      <c r="P493" s="3"/>
    </row>
    <row r="494" spans="15:16" x14ac:dyDescent="0.35">
      <c r="O494" s="38"/>
      <c r="P494" s="38"/>
    </row>
    <row r="495" spans="15:16" x14ac:dyDescent="0.35">
      <c r="O495" s="4"/>
      <c r="P495" s="3"/>
    </row>
    <row r="496" spans="15:16" x14ac:dyDescent="0.35">
      <c r="O496" s="4"/>
      <c r="P496" s="3"/>
    </row>
    <row r="497" spans="15:16" x14ac:dyDescent="0.35">
      <c r="O497" s="4"/>
      <c r="P497" s="3"/>
    </row>
    <row r="498" spans="15:16" x14ac:dyDescent="0.35">
      <c r="O498" s="4"/>
      <c r="P498" s="3"/>
    </row>
    <row r="499" spans="15:16" x14ac:dyDescent="0.35">
      <c r="O499" s="4"/>
      <c r="P499" s="3"/>
    </row>
    <row r="500" spans="15:16" x14ac:dyDescent="0.35">
      <c r="O500" s="38"/>
      <c r="P500" s="38"/>
    </row>
    <row r="501" spans="15:16" x14ac:dyDescent="0.35">
      <c r="O501" s="4"/>
      <c r="P501" s="3"/>
    </row>
    <row r="502" spans="15:16" x14ac:dyDescent="0.35">
      <c r="O502" s="4"/>
      <c r="P502" s="3"/>
    </row>
    <row r="503" spans="15:16" x14ac:dyDescent="0.35">
      <c r="O503" s="4"/>
      <c r="P503" s="3"/>
    </row>
    <row r="504" spans="15:16" x14ac:dyDescent="0.35">
      <c r="O504" s="4"/>
      <c r="P504" s="3"/>
    </row>
    <row r="505" spans="15:16" x14ac:dyDescent="0.35">
      <c r="O505" s="4"/>
      <c r="P505" s="3"/>
    </row>
    <row r="506" spans="15:16" x14ac:dyDescent="0.35">
      <c r="O506" s="38"/>
      <c r="P506" s="38"/>
    </row>
    <row r="507" spans="15:16" x14ac:dyDescent="0.35">
      <c r="O507" s="4"/>
      <c r="P507" s="3"/>
    </row>
    <row r="508" spans="15:16" x14ac:dyDescent="0.35">
      <c r="O508" s="4"/>
      <c r="P508" s="3"/>
    </row>
    <row r="509" spans="15:16" x14ac:dyDescent="0.35">
      <c r="O509" s="4"/>
      <c r="P509" s="3"/>
    </row>
    <row r="510" spans="15:16" x14ac:dyDescent="0.35">
      <c r="O510" s="4"/>
      <c r="P510" s="3"/>
    </row>
    <row r="511" spans="15:16" x14ac:dyDescent="0.35">
      <c r="O511" s="4"/>
      <c r="P511" s="3"/>
    </row>
    <row r="512" spans="15:16" x14ac:dyDescent="0.35">
      <c r="O512" s="38"/>
      <c r="P512" s="38"/>
    </row>
    <row r="513" spans="15:16" x14ac:dyDescent="0.35">
      <c r="O513" s="4"/>
      <c r="P513" s="3"/>
    </row>
    <row r="514" spans="15:16" x14ac:dyDescent="0.35">
      <c r="O514" s="4"/>
      <c r="P514" s="3"/>
    </row>
    <row r="515" spans="15:16" x14ac:dyDescent="0.35">
      <c r="O515" s="4"/>
      <c r="P515" s="3"/>
    </row>
    <row r="516" spans="15:16" x14ac:dyDescent="0.35">
      <c r="O516" s="4"/>
      <c r="P516" s="3"/>
    </row>
    <row r="517" spans="15:16" x14ac:dyDescent="0.35">
      <c r="O517" s="4"/>
      <c r="P517" s="3"/>
    </row>
    <row r="518" spans="15:16" x14ac:dyDescent="0.35">
      <c r="O518" s="38"/>
      <c r="P518" s="38"/>
    </row>
    <row r="519" spans="15:16" x14ac:dyDescent="0.35">
      <c r="O519" s="4"/>
      <c r="P519" s="3"/>
    </row>
    <row r="520" spans="15:16" x14ac:dyDescent="0.35">
      <c r="O520" s="4"/>
      <c r="P520" s="3"/>
    </row>
    <row r="521" spans="15:16" x14ac:dyDescent="0.35">
      <c r="O521" s="4"/>
      <c r="P521" s="3"/>
    </row>
    <row r="522" spans="15:16" x14ac:dyDescent="0.35">
      <c r="O522" s="4"/>
      <c r="P522" s="3"/>
    </row>
    <row r="523" spans="15:16" x14ac:dyDescent="0.35">
      <c r="O523" s="4"/>
      <c r="P523" s="3"/>
    </row>
    <row r="524" spans="15:16" x14ac:dyDescent="0.35">
      <c r="O524" s="38"/>
      <c r="P524" s="38"/>
    </row>
    <row r="525" spans="15:16" x14ac:dyDescent="0.35">
      <c r="O525" s="4"/>
      <c r="P525" s="3"/>
    </row>
    <row r="526" spans="15:16" x14ac:dyDescent="0.35">
      <c r="O526" s="4"/>
      <c r="P526" s="3"/>
    </row>
    <row r="527" spans="15:16" x14ac:dyDescent="0.35">
      <c r="O527" s="4"/>
      <c r="P527" s="3"/>
    </row>
    <row r="528" spans="15:16" x14ac:dyDescent="0.35">
      <c r="O528" s="4"/>
      <c r="P528" s="3"/>
    </row>
    <row r="529" spans="15:16" x14ac:dyDescent="0.35">
      <c r="O529" s="4"/>
      <c r="P529" s="3"/>
    </row>
    <row r="530" spans="15:16" x14ac:dyDescent="0.35">
      <c r="O530" s="38"/>
      <c r="P530" s="38"/>
    </row>
    <row r="531" spans="15:16" x14ac:dyDescent="0.35">
      <c r="O531" s="4"/>
      <c r="P531" s="3"/>
    </row>
    <row r="532" spans="15:16" x14ac:dyDescent="0.35">
      <c r="O532" s="4"/>
      <c r="P532" s="3"/>
    </row>
    <row r="533" spans="15:16" x14ac:dyDescent="0.35">
      <c r="O533" s="4"/>
      <c r="P533" s="3"/>
    </row>
    <row r="534" spans="15:16" x14ac:dyDescent="0.35">
      <c r="O534" s="4"/>
      <c r="P534" s="3"/>
    </row>
    <row r="535" spans="15:16" x14ac:dyDescent="0.35">
      <c r="O535" s="4"/>
      <c r="P535" s="3"/>
    </row>
    <row r="536" spans="15:16" x14ac:dyDescent="0.35">
      <c r="O536" s="38"/>
      <c r="P536" s="38"/>
    </row>
    <row r="537" spans="15:16" x14ac:dyDescent="0.35">
      <c r="O537" s="4"/>
      <c r="P537" s="3"/>
    </row>
    <row r="538" spans="15:16" x14ac:dyDescent="0.35">
      <c r="O538" s="4"/>
      <c r="P538" s="3"/>
    </row>
    <row r="539" spans="15:16" x14ac:dyDescent="0.35">
      <c r="O539" s="4"/>
      <c r="P539" s="3"/>
    </row>
    <row r="540" spans="15:16" x14ac:dyDescent="0.35">
      <c r="O540" s="4"/>
      <c r="P540" s="3"/>
    </row>
    <row r="541" spans="15:16" x14ac:dyDescent="0.35">
      <c r="O541" s="4"/>
      <c r="P541" s="3"/>
    </row>
    <row r="542" spans="15:16" x14ac:dyDescent="0.35">
      <c r="O542" s="38"/>
      <c r="P542" s="38"/>
    </row>
    <row r="543" spans="15:16" x14ac:dyDescent="0.35">
      <c r="O543" s="4"/>
      <c r="P543" s="3"/>
    </row>
    <row r="544" spans="15:16" x14ac:dyDescent="0.35">
      <c r="O544" s="4"/>
      <c r="P544" s="3"/>
    </row>
    <row r="545" spans="15:16" x14ac:dyDescent="0.35">
      <c r="O545" s="4"/>
      <c r="P545" s="3"/>
    </row>
    <row r="546" spans="15:16" x14ac:dyDescent="0.35">
      <c r="O546" s="4"/>
      <c r="P546" s="3"/>
    </row>
    <row r="547" spans="15:16" x14ac:dyDescent="0.35">
      <c r="O547" s="4"/>
      <c r="P547" s="3"/>
    </row>
    <row r="548" spans="15:16" x14ac:dyDescent="0.35">
      <c r="O548" s="38"/>
      <c r="P548" s="38"/>
    </row>
    <row r="549" spans="15:16" x14ac:dyDescent="0.35">
      <c r="O549" s="4"/>
      <c r="P549" s="3"/>
    </row>
    <row r="550" spans="15:16" x14ac:dyDescent="0.35">
      <c r="O550" s="4"/>
      <c r="P550" s="3"/>
    </row>
    <row r="551" spans="15:16" x14ac:dyDescent="0.35">
      <c r="O551" s="4"/>
      <c r="P551" s="3"/>
    </row>
    <row r="552" spans="15:16" x14ac:dyDescent="0.35">
      <c r="O552" s="4"/>
      <c r="P552" s="3"/>
    </row>
    <row r="553" spans="15:16" x14ac:dyDescent="0.35">
      <c r="O553" s="4"/>
      <c r="P553" s="3"/>
    </row>
    <row r="554" spans="15:16" x14ac:dyDescent="0.35">
      <c r="O554" s="38"/>
      <c r="P554" s="38"/>
    </row>
    <row r="555" spans="15:16" x14ac:dyDescent="0.35">
      <c r="O555" s="4"/>
      <c r="P555" s="3"/>
    </row>
    <row r="556" spans="15:16" x14ac:dyDescent="0.35">
      <c r="O556" s="4"/>
      <c r="P556" s="3"/>
    </row>
    <row r="557" spans="15:16" x14ac:dyDescent="0.35">
      <c r="O557" s="4"/>
      <c r="P557" s="3"/>
    </row>
    <row r="558" spans="15:16" x14ac:dyDescent="0.35">
      <c r="O558" s="4"/>
      <c r="P558" s="3"/>
    </row>
    <row r="559" spans="15:16" x14ac:dyDescent="0.35">
      <c r="O559" s="4"/>
      <c r="P559" s="3"/>
    </row>
    <row r="560" spans="15:16" x14ac:dyDescent="0.35">
      <c r="O560" s="38"/>
      <c r="P560" s="38"/>
    </row>
    <row r="561" spans="15:16" x14ac:dyDescent="0.35">
      <c r="O561" s="4"/>
      <c r="P561" s="3"/>
    </row>
    <row r="562" spans="15:16" x14ac:dyDescent="0.35">
      <c r="O562" s="4"/>
      <c r="P562" s="3"/>
    </row>
    <row r="563" spans="15:16" x14ac:dyDescent="0.35">
      <c r="O563" s="4"/>
      <c r="P563" s="3"/>
    </row>
    <row r="564" spans="15:16" x14ac:dyDescent="0.35">
      <c r="O564" s="4"/>
      <c r="P564" s="3"/>
    </row>
    <row r="565" spans="15:16" x14ac:dyDescent="0.35">
      <c r="O565" s="4"/>
      <c r="P565" s="3"/>
    </row>
    <row r="566" spans="15:16" x14ac:dyDescent="0.35">
      <c r="O566" s="38"/>
      <c r="P566" s="38"/>
    </row>
    <row r="567" spans="15:16" x14ac:dyDescent="0.35">
      <c r="O567" s="4"/>
      <c r="P567" s="3"/>
    </row>
    <row r="568" spans="15:16" x14ac:dyDescent="0.35">
      <c r="O568" s="4"/>
      <c r="P568" s="3"/>
    </row>
    <row r="569" spans="15:16" x14ac:dyDescent="0.35">
      <c r="O569" s="4"/>
      <c r="P569" s="3"/>
    </row>
    <row r="570" spans="15:16" x14ac:dyDescent="0.35">
      <c r="O570" s="4"/>
      <c r="P570" s="3"/>
    </row>
    <row r="571" spans="15:16" x14ac:dyDescent="0.35">
      <c r="O571" s="4"/>
      <c r="P571" s="3"/>
    </row>
    <row r="572" spans="15:16" x14ac:dyDescent="0.35">
      <c r="O572" s="38"/>
      <c r="P572" s="38"/>
    </row>
    <row r="573" spans="15:16" x14ac:dyDescent="0.35">
      <c r="O573" s="4"/>
      <c r="P573" s="3"/>
    </row>
    <row r="574" spans="15:16" x14ac:dyDescent="0.35">
      <c r="O574" s="4"/>
      <c r="P574" s="3"/>
    </row>
    <row r="575" spans="15:16" x14ac:dyDescent="0.35">
      <c r="O575" s="4"/>
      <c r="P575" s="3"/>
    </row>
    <row r="576" spans="15:16" x14ac:dyDescent="0.35">
      <c r="O576" s="4"/>
      <c r="P576" s="3"/>
    </row>
    <row r="577" spans="15:16" x14ac:dyDescent="0.35">
      <c r="O577" s="4"/>
      <c r="P577" s="3"/>
    </row>
    <row r="578" spans="15:16" x14ac:dyDescent="0.35">
      <c r="O578" s="38"/>
      <c r="P578" s="38"/>
    </row>
    <row r="579" spans="15:16" x14ac:dyDescent="0.35">
      <c r="O579" s="4"/>
      <c r="P579" s="3"/>
    </row>
    <row r="580" spans="15:16" x14ac:dyDescent="0.35">
      <c r="O580" s="4"/>
      <c r="P580" s="3"/>
    </row>
    <row r="581" spans="15:16" x14ac:dyDescent="0.35">
      <c r="O581" s="4"/>
      <c r="P581" s="3"/>
    </row>
    <row r="582" spans="15:16" x14ac:dyDescent="0.35">
      <c r="O582" s="4"/>
      <c r="P582" s="3"/>
    </row>
    <row r="583" spans="15:16" x14ac:dyDescent="0.35">
      <c r="O583" s="4"/>
      <c r="P583" s="3"/>
    </row>
    <row r="584" spans="15:16" x14ac:dyDescent="0.35">
      <c r="O584" s="38"/>
      <c r="P584" s="38"/>
    </row>
    <row r="585" spans="15:16" x14ac:dyDescent="0.35">
      <c r="O585" s="4"/>
      <c r="P585" s="3"/>
    </row>
    <row r="586" spans="15:16" x14ac:dyDescent="0.35">
      <c r="O586" s="4"/>
      <c r="P586" s="3"/>
    </row>
    <row r="587" spans="15:16" x14ac:dyDescent="0.35">
      <c r="O587" s="4"/>
      <c r="P587" s="3"/>
    </row>
    <row r="588" spans="15:16" x14ac:dyDescent="0.35">
      <c r="O588" s="4"/>
      <c r="P588" s="3"/>
    </row>
    <row r="589" spans="15:16" x14ac:dyDescent="0.35">
      <c r="O589" s="4"/>
      <c r="P589" s="3"/>
    </row>
    <row r="590" spans="15:16" x14ac:dyDescent="0.35">
      <c r="O590" s="38"/>
      <c r="P590" s="38"/>
    </row>
    <row r="591" spans="15:16" x14ac:dyDescent="0.35">
      <c r="O591" s="4"/>
      <c r="P591" s="3"/>
    </row>
    <row r="592" spans="15:16" x14ac:dyDescent="0.35">
      <c r="O592" s="4"/>
      <c r="P592" s="3"/>
    </row>
    <row r="593" spans="15:16" x14ac:dyDescent="0.35">
      <c r="O593" s="4"/>
      <c r="P593" s="3"/>
    </row>
    <row r="594" spans="15:16" x14ac:dyDescent="0.35">
      <c r="O594" s="4"/>
      <c r="P594" s="3"/>
    </row>
    <row r="595" spans="15:16" x14ac:dyDescent="0.35">
      <c r="O595" s="4"/>
      <c r="P595" s="3"/>
    </row>
    <row r="596" spans="15:16" x14ac:dyDescent="0.35">
      <c r="O596" s="38"/>
      <c r="P596" s="38"/>
    </row>
    <row r="597" spans="15:16" x14ac:dyDescent="0.35">
      <c r="O597" s="4"/>
      <c r="P597" s="3"/>
    </row>
    <row r="598" spans="15:16" x14ac:dyDescent="0.35">
      <c r="O598" s="4"/>
      <c r="P598" s="3"/>
    </row>
    <row r="599" spans="15:16" x14ac:dyDescent="0.35">
      <c r="O599" s="4"/>
      <c r="P599" s="3"/>
    </row>
    <row r="600" spans="15:16" x14ac:dyDescent="0.35">
      <c r="O600" s="4"/>
      <c r="P600" s="3"/>
    </row>
    <row r="601" spans="15:16" x14ac:dyDescent="0.35">
      <c r="O601" s="4"/>
      <c r="P601" s="3"/>
    </row>
    <row r="602" spans="15:16" x14ac:dyDescent="0.35">
      <c r="O602" s="38"/>
      <c r="P602" s="38"/>
    </row>
    <row r="603" spans="15:16" x14ac:dyDescent="0.35">
      <c r="O603" s="4"/>
      <c r="P603" s="3"/>
    </row>
    <row r="604" spans="15:16" x14ac:dyDescent="0.35">
      <c r="O604" s="4"/>
      <c r="P604" s="3"/>
    </row>
    <row r="605" spans="15:16" x14ac:dyDescent="0.35">
      <c r="O605" s="4"/>
      <c r="P605" s="3"/>
    </row>
    <row r="606" spans="15:16" x14ac:dyDescent="0.35">
      <c r="O606" s="4"/>
      <c r="P606" s="3"/>
    </row>
    <row r="607" spans="15:16" x14ac:dyDescent="0.35">
      <c r="O607" s="4"/>
      <c r="P607" s="3"/>
    </row>
    <row r="608" spans="15:16" x14ac:dyDescent="0.35">
      <c r="O608" s="38"/>
      <c r="P608" s="38"/>
    </row>
    <row r="609" spans="15:16" x14ac:dyDescent="0.35">
      <c r="O609" s="4"/>
      <c r="P609" s="3"/>
    </row>
    <row r="610" spans="15:16" x14ac:dyDescent="0.35">
      <c r="O610" s="4"/>
      <c r="P610" s="3"/>
    </row>
    <row r="611" spans="15:16" x14ac:dyDescent="0.35">
      <c r="O611" s="4"/>
      <c r="P611" s="3"/>
    </row>
    <row r="612" spans="15:16" x14ac:dyDescent="0.35">
      <c r="O612" s="4"/>
      <c r="P612" s="3"/>
    </row>
    <row r="613" spans="15:16" x14ac:dyDescent="0.35">
      <c r="O613" s="4"/>
      <c r="P613" s="3"/>
    </row>
    <row r="614" spans="15:16" x14ac:dyDescent="0.35">
      <c r="O614" s="38"/>
      <c r="P614" s="38"/>
    </row>
    <row r="615" spans="15:16" x14ac:dyDescent="0.35">
      <c r="O615" s="4"/>
      <c r="P615" s="3"/>
    </row>
    <row r="616" spans="15:16" x14ac:dyDescent="0.35">
      <c r="O616" s="4"/>
      <c r="P616" s="3"/>
    </row>
    <row r="617" spans="15:16" x14ac:dyDescent="0.35">
      <c r="O617" s="4"/>
      <c r="P617" s="3"/>
    </row>
    <row r="618" spans="15:16" x14ac:dyDescent="0.35">
      <c r="O618" s="4"/>
      <c r="P618" s="3"/>
    </row>
    <row r="619" spans="15:16" x14ac:dyDescent="0.35">
      <c r="O619" s="4"/>
      <c r="P619" s="3"/>
    </row>
    <row r="620" spans="15:16" x14ac:dyDescent="0.35">
      <c r="O620" s="38"/>
      <c r="P620" s="38"/>
    </row>
    <row r="621" spans="15:16" x14ac:dyDescent="0.35">
      <c r="O621" s="4"/>
      <c r="P621" s="3"/>
    </row>
    <row r="622" spans="15:16" x14ac:dyDescent="0.35">
      <c r="O622" s="4"/>
      <c r="P622" s="3"/>
    </row>
    <row r="623" spans="15:16" x14ac:dyDescent="0.35">
      <c r="O623" s="4"/>
      <c r="P623" s="3"/>
    </row>
    <row r="624" spans="15:16" x14ac:dyDescent="0.35">
      <c r="O624" s="4"/>
      <c r="P624" s="3"/>
    </row>
    <row r="625" spans="15:16" x14ac:dyDescent="0.35">
      <c r="O625" s="4"/>
      <c r="P625" s="3"/>
    </row>
    <row r="626" spans="15:16" x14ac:dyDescent="0.35">
      <c r="O626" s="38"/>
      <c r="P626" s="38"/>
    </row>
    <row r="627" spans="15:16" x14ac:dyDescent="0.35">
      <c r="O627" s="4"/>
      <c r="P627" s="3"/>
    </row>
    <row r="628" spans="15:16" x14ac:dyDescent="0.35">
      <c r="O628" s="4"/>
      <c r="P628" s="3"/>
    </row>
    <row r="629" spans="15:16" x14ac:dyDescent="0.35">
      <c r="O629" s="4"/>
      <c r="P629" s="3"/>
    </row>
    <row r="630" spans="15:16" x14ac:dyDescent="0.35">
      <c r="O630" s="4"/>
      <c r="P630" s="3"/>
    </row>
    <row r="631" spans="15:16" x14ac:dyDescent="0.35">
      <c r="O631" s="4"/>
      <c r="P631" s="3"/>
    </row>
    <row r="632" spans="15:16" x14ac:dyDescent="0.35">
      <c r="O632" s="38"/>
      <c r="P632" s="38"/>
    </row>
    <row r="633" spans="15:16" x14ac:dyDescent="0.35">
      <c r="O633" s="4"/>
      <c r="P633" s="3"/>
    </row>
    <row r="634" spans="15:16" x14ac:dyDescent="0.35">
      <c r="O634" s="4"/>
      <c r="P634" s="3"/>
    </row>
    <row r="635" spans="15:16" x14ac:dyDescent="0.35">
      <c r="O635" s="4"/>
      <c r="P635" s="3"/>
    </row>
    <row r="636" spans="15:16" x14ac:dyDescent="0.35">
      <c r="O636" s="4"/>
      <c r="P636" s="3"/>
    </row>
    <row r="637" spans="15:16" x14ac:dyDescent="0.35">
      <c r="O637" s="4"/>
      <c r="P637" s="3"/>
    </row>
    <row r="638" spans="15:16" x14ac:dyDescent="0.35">
      <c r="O638" s="38"/>
      <c r="P638" s="38"/>
    </row>
    <row r="639" spans="15:16" x14ac:dyDescent="0.35">
      <c r="O639" s="4"/>
      <c r="P639" s="3"/>
    </row>
    <row r="640" spans="15:16" x14ac:dyDescent="0.35">
      <c r="O640" s="4"/>
      <c r="P640" s="3"/>
    </row>
    <row r="641" spans="15:16" x14ac:dyDescent="0.35">
      <c r="O641" s="4"/>
      <c r="P641" s="3"/>
    </row>
    <row r="642" spans="15:16" x14ac:dyDescent="0.35">
      <c r="O642" s="4"/>
      <c r="P642" s="3"/>
    </row>
    <row r="643" spans="15:16" x14ac:dyDescent="0.35">
      <c r="O643" s="4"/>
      <c r="P643" s="3"/>
    </row>
    <row r="644" spans="15:16" x14ac:dyDescent="0.35">
      <c r="O644" s="38"/>
      <c r="P644" s="38"/>
    </row>
    <row r="645" spans="15:16" x14ac:dyDescent="0.35">
      <c r="O645" s="4"/>
      <c r="P645" s="3"/>
    </row>
    <row r="646" spans="15:16" x14ac:dyDescent="0.35">
      <c r="O646" s="4"/>
      <c r="P646" s="3"/>
    </row>
    <row r="647" spans="15:16" x14ac:dyDescent="0.35">
      <c r="O647" s="4"/>
      <c r="P647" s="3"/>
    </row>
    <row r="648" spans="15:16" x14ac:dyDescent="0.35">
      <c r="O648" s="4"/>
      <c r="P648" s="3"/>
    </row>
    <row r="649" spans="15:16" x14ac:dyDescent="0.35">
      <c r="O649" s="4"/>
      <c r="P649" s="3"/>
    </row>
    <row r="650" spans="15:16" x14ac:dyDescent="0.35">
      <c r="O650" s="38"/>
      <c r="P650" s="38"/>
    </row>
    <row r="651" spans="15:16" x14ac:dyDescent="0.35">
      <c r="O651" s="4"/>
      <c r="P651" s="3"/>
    </row>
    <row r="652" spans="15:16" x14ac:dyDescent="0.35">
      <c r="O652" s="4"/>
      <c r="P652" s="3"/>
    </row>
    <row r="653" spans="15:16" x14ac:dyDescent="0.35">
      <c r="O653" s="4"/>
      <c r="P653" s="3"/>
    </row>
    <row r="654" spans="15:16" x14ac:dyDescent="0.35">
      <c r="O654" s="4"/>
      <c r="P654" s="3"/>
    </row>
    <row r="655" spans="15:16" x14ac:dyDescent="0.35">
      <c r="O655" s="4"/>
      <c r="P655" s="3"/>
    </row>
    <row r="656" spans="15:16" x14ac:dyDescent="0.35">
      <c r="O656" s="38"/>
      <c r="P656" s="38"/>
    </row>
    <row r="657" spans="15:16" x14ac:dyDescent="0.35">
      <c r="O657" s="4"/>
      <c r="P657" s="3"/>
    </row>
    <row r="658" spans="15:16" x14ac:dyDescent="0.35">
      <c r="O658" s="4"/>
      <c r="P658" s="3"/>
    </row>
    <row r="659" spans="15:16" x14ac:dyDescent="0.35">
      <c r="O659" s="4"/>
      <c r="P659" s="3"/>
    </row>
    <row r="660" spans="15:16" x14ac:dyDescent="0.35">
      <c r="O660" s="4"/>
      <c r="P660" s="3"/>
    </row>
    <row r="661" spans="15:16" x14ac:dyDescent="0.35">
      <c r="O661" s="4"/>
      <c r="P661" s="3"/>
    </row>
    <row r="662" spans="15:16" x14ac:dyDescent="0.35">
      <c r="O662" s="38"/>
      <c r="P662" s="38"/>
    </row>
    <row r="663" spans="15:16" x14ac:dyDescent="0.35">
      <c r="O663" s="4"/>
      <c r="P663" s="3"/>
    </row>
    <row r="664" spans="15:16" x14ac:dyDescent="0.35">
      <c r="O664" s="4"/>
      <c r="P664" s="3"/>
    </row>
    <row r="665" spans="15:16" x14ac:dyDescent="0.35">
      <c r="O665" s="4"/>
      <c r="P665" s="3"/>
    </row>
    <row r="666" spans="15:16" x14ac:dyDescent="0.35">
      <c r="O666" s="4"/>
      <c r="P666" s="3"/>
    </row>
    <row r="667" spans="15:16" x14ac:dyDescent="0.35">
      <c r="O667" s="4"/>
      <c r="P667" s="3"/>
    </row>
    <row r="668" spans="15:16" x14ac:dyDescent="0.35">
      <c r="O668" s="38"/>
      <c r="P668" s="38"/>
    </row>
    <row r="669" spans="15:16" x14ac:dyDescent="0.35">
      <c r="O669" s="4"/>
      <c r="P669" s="3"/>
    </row>
    <row r="670" spans="15:16" x14ac:dyDescent="0.35">
      <c r="O670" s="4"/>
      <c r="P670" s="3"/>
    </row>
    <row r="671" spans="15:16" x14ac:dyDescent="0.35">
      <c r="O671" s="4"/>
      <c r="P671" s="3"/>
    </row>
    <row r="672" spans="15:16" x14ac:dyDescent="0.35">
      <c r="O672" s="4"/>
      <c r="P672" s="3"/>
    </row>
    <row r="673" spans="15:16" x14ac:dyDescent="0.35">
      <c r="O673" s="4"/>
      <c r="P673" s="3"/>
    </row>
    <row r="674" spans="15:16" x14ac:dyDescent="0.35">
      <c r="O674" s="38"/>
      <c r="P674" s="38"/>
    </row>
    <row r="675" spans="15:16" x14ac:dyDescent="0.35">
      <c r="O675" s="4"/>
      <c r="P675" s="3"/>
    </row>
    <row r="676" spans="15:16" x14ac:dyDescent="0.35">
      <c r="O676" s="4"/>
      <c r="P676" s="3"/>
    </row>
    <row r="677" spans="15:16" x14ac:dyDescent="0.35">
      <c r="O677" s="4"/>
      <c r="P677" s="3"/>
    </row>
    <row r="678" spans="15:16" x14ac:dyDescent="0.35">
      <c r="O678" s="4"/>
      <c r="P678" s="3"/>
    </row>
    <row r="679" spans="15:16" x14ac:dyDescent="0.35">
      <c r="O679" s="4"/>
      <c r="P679" s="3"/>
    </row>
    <row r="680" spans="15:16" x14ac:dyDescent="0.35">
      <c r="O680" s="38"/>
      <c r="P680" s="38"/>
    </row>
    <row r="681" spans="15:16" x14ac:dyDescent="0.35">
      <c r="O681" s="4"/>
      <c r="P681" s="3"/>
    </row>
    <row r="682" spans="15:16" x14ac:dyDescent="0.35">
      <c r="O682" s="4"/>
      <c r="P682" s="3"/>
    </row>
    <row r="683" spans="15:16" x14ac:dyDescent="0.35">
      <c r="O683" s="4"/>
      <c r="P683" s="3"/>
    </row>
    <row r="684" spans="15:16" x14ac:dyDescent="0.35">
      <c r="O684" s="4"/>
      <c r="P684" s="3"/>
    </row>
    <row r="685" spans="15:16" x14ac:dyDescent="0.35">
      <c r="O685" s="4"/>
      <c r="P685" s="3"/>
    </row>
    <row r="686" spans="15:16" x14ac:dyDescent="0.35">
      <c r="O686" s="38"/>
      <c r="P686" s="38"/>
    </row>
    <row r="687" spans="15:16" x14ac:dyDescent="0.35">
      <c r="O687" s="4"/>
      <c r="P687" s="3"/>
    </row>
    <row r="688" spans="15:16" x14ac:dyDescent="0.35">
      <c r="O688" s="4"/>
      <c r="P688" s="3"/>
    </row>
    <row r="689" spans="15:16" x14ac:dyDescent="0.35">
      <c r="O689" s="4"/>
      <c r="P689" s="3"/>
    </row>
    <row r="690" spans="15:16" x14ac:dyDescent="0.35">
      <c r="O690" s="4"/>
      <c r="P690" s="3"/>
    </row>
    <row r="691" spans="15:16" x14ac:dyDescent="0.35">
      <c r="O691" s="4"/>
      <c r="P691" s="3"/>
    </row>
    <row r="692" spans="15:16" x14ac:dyDescent="0.35">
      <c r="O692" s="38"/>
      <c r="P692" s="38"/>
    </row>
    <row r="693" spans="15:16" x14ac:dyDescent="0.35">
      <c r="O693" s="4"/>
      <c r="P693" s="3"/>
    </row>
    <row r="694" spans="15:16" x14ac:dyDescent="0.35">
      <c r="O694" s="4"/>
      <c r="P694" s="3"/>
    </row>
    <row r="695" spans="15:16" x14ac:dyDescent="0.35">
      <c r="O695" s="4"/>
      <c r="P695" s="3"/>
    </row>
    <row r="696" spans="15:16" x14ac:dyDescent="0.35">
      <c r="O696" s="4"/>
      <c r="P696" s="3"/>
    </row>
    <row r="697" spans="15:16" x14ac:dyDescent="0.35">
      <c r="O697" s="4"/>
      <c r="P697" s="3"/>
    </row>
    <row r="698" spans="15:16" x14ac:dyDescent="0.35">
      <c r="O698" s="38"/>
      <c r="P698" s="38"/>
    </row>
    <row r="699" spans="15:16" x14ac:dyDescent="0.35">
      <c r="O699" s="4"/>
      <c r="P699" s="3"/>
    </row>
    <row r="700" spans="15:16" x14ac:dyDescent="0.35">
      <c r="O700" s="4"/>
      <c r="P700" s="3"/>
    </row>
    <row r="701" spans="15:16" x14ac:dyDescent="0.35">
      <c r="O701" s="4"/>
      <c r="P701" s="3"/>
    </row>
    <row r="702" spans="15:16" x14ac:dyDescent="0.35">
      <c r="O702" s="4"/>
      <c r="P702" s="3"/>
    </row>
    <row r="703" spans="15:16" x14ac:dyDescent="0.35">
      <c r="O703" s="4"/>
      <c r="P703" s="3"/>
    </row>
    <row r="704" spans="15:16" x14ac:dyDescent="0.35">
      <c r="O704" s="38"/>
      <c r="P704" s="38"/>
    </row>
    <row r="705" spans="15:16" x14ac:dyDescent="0.35">
      <c r="O705" s="4"/>
      <c r="P705" s="3"/>
    </row>
    <row r="706" spans="15:16" x14ac:dyDescent="0.35">
      <c r="O706" s="4"/>
      <c r="P706" s="3"/>
    </row>
    <row r="707" spans="15:16" x14ac:dyDescent="0.35">
      <c r="O707" s="4"/>
      <c r="P707" s="3"/>
    </row>
    <row r="708" spans="15:16" x14ac:dyDescent="0.35">
      <c r="O708" s="4"/>
      <c r="P708" s="3"/>
    </row>
    <row r="709" spans="15:16" x14ac:dyDescent="0.35">
      <c r="O709" s="4"/>
      <c r="P709" s="3"/>
    </row>
    <row r="710" spans="15:16" x14ac:dyDescent="0.35">
      <c r="O710" s="38"/>
      <c r="P710" s="38"/>
    </row>
    <row r="711" spans="15:16" x14ac:dyDescent="0.35">
      <c r="O711" s="4"/>
      <c r="P711" s="3"/>
    </row>
    <row r="712" spans="15:16" x14ac:dyDescent="0.35">
      <c r="O712" s="4"/>
      <c r="P712" s="3"/>
    </row>
    <row r="713" spans="15:16" x14ac:dyDescent="0.35">
      <c r="O713" s="4"/>
      <c r="P713" s="3"/>
    </row>
    <row r="714" spans="15:16" x14ac:dyDescent="0.35">
      <c r="O714" s="4"/>
      <c r="P714" s="3"/>
    </row>
    <row r="715" spans="15:16" x14ac:dyDescent="0.35">
      <c r="O715" s="4"/>
      <c r="P715" s="3"/>
    </row>
    <row r="716" spans="15:16" x14ac:dyDescent="0.35">
      <c r="O716" s="38"/>
      <c r="P716" s="38"/>
    </row>
    <row r="717" spans="15:16" x14ac:dyDescent="0.35">
      <c r="O717" s="4"/>
      <c r="P717" s="3"/>
    </row>
    <row r="718" spans="15:16" x14ac:dyDescent="0.35">
      <c r="O718" s="4"/>
      <c r="P718" s="3"/>
    </row>
    <row r="719" spans="15:16" x14ac:dyDescent="0.35">
      <c r="O719" s="4"/>
      <c r="P719" s="3"/>
    </row>
    <row r="720" spans="15:16" x14ac:dyDescent="0.35">
      <c r="O720" s="4"/>
      <c r="P720" s="3"/>
    </row>
    <row r="721" spans="15:16" x14ac:dyDescent="0.35">
      <c r="O721" s="4"/>
      <c r="P721" s="3"/>
    </row>
    <row r="722" spans="15:16" x14ac:dyDescent="0.35">
      <c r="O722" s="38"/>
      <c r="P722" s="38"/>
    </row>
    <row r="723" spans="15:16" x14ac:dyDescent="0.35">
      <c r="O723" s="4"/>
      <c r="P723" s="3"/>
    </row>
    <row r="724" spans="15:16" x14ac:dyDescent="0.35">
      <c r="O724" s="4"/>
      <c r="P724" s="3"/>
    </row>
    <row r="725" spans="15:16" x14ac:dyDescent="0.35">
      <c r="O725" s="4"/>
      <c r="P725" s="3"/>
    </row>
    <row r="726" spans="15:16" x14ac:dyDescent="0.35">
      <c r="O726" s="4"/>
      <c r="P726" s="3"/>
    </row>
    <row r="727" spans="15:16" x14ac:dyDescent="0.35">
      <c r="O727" s="4"/>
      <c r="P727" s="3"/>
    </row>
    <row r="728" spans="15:16" x14ac:dyDescent="0.35">
      <c r="O728" s="38"/>
      <c r="P728" s="38"/>
    </row>
    <row r="729" spans="15:16" x14ac:dyDescent="0.35">
      <c r="O729" s="4"/>
      <c r="P729" s="3"/>
    </row>
    <row r="730" spans="15:16" x14ac:dyDescent="0.35">
      <c r="O730" s="4"/>
      <c r="P730" s="3"/>
    </row>
    <row r="731" spans="15:16" x14ac:dyDescent="0.35">
      <c r="O731" s="4"/>
      <c r="P731" s="3"/>
    </row>
    <row r="732" spans="15:16" x14ac:dyDescent="0.35">
      <c r="O732" s="4"/>
      <c r="P732" s="3"/>
    </row>
    <row r="733" spans="15:16" x14ac:dyDescent="0.35">
      <c r="O733" s="4"/>
      <c r="P733" s="3"/>
    </row>
    <row r="734" spans="15:16" x14ac:dyDescent="0.35">
      <c r="O734" s="38"/>
      <c r="P734" s="38"/>
    </row>
    <row r="735" spans="15:16" x14ac:dyDescent="0.35">
      <c r="O735" s="4"/>
      <c r="P735" s="3"/>
    </row>
    <row r="736" spans="15:16" x14ac:dyDescent="0.35">
      <c r="O736" s="4"/>
      <c r="P736" s="3"/>
    </row>
    <row r="737" spans="15:16" x14ac:dyDescent="0.35">
      <c r="O737" s="4"/>
      <c r="P737" s="3"/>
    </row>
    <row r="738" spans="15:16" x14ac:dyDescent="0.35">
      <c r="O738" s="4"/>
      <c r="P738" s="3"/>
    </row>
    <row r="739" spans="15:16" x14ac:dyDescent="0.35">
      <c r="O739" s="4"/>
      <c r="P739" s="3"/>
    </row>
    <row r="740" spans="15:16" x14ac:dyDescent="0.35">
      <c r="O740" s="38"/>
      <c r="P740" s="38"/>
    </row>
    <row r="741" spans="15:16" x14ac:dyDescent="0.35">
      <c r="O741" s="4"/>
      <c r="P741" s="3"/>
    </row>
    <row r="742" spans="15:16" x14ac:dyDescent="0.35">
      <c r="O742" s="4"/>
      <c r="P742" s="3"/>
    </row>
    <row r="743" spans="15:16" x14ac:dyDescent="0.35">
      <c r="O743" s="4"/>
      <c r="P743" s="3"/>
    </row>
    <row r="744" spans="15:16" x14ac:dyDescent="0.35">
      <c r="O744" s="4"/>
      <c r="P744" s="3"/>
    </row>
    <row r="745" spans="15:16" x14ac:dyDescent="0.35">
      <c r="O745" s="4"/>
      <c r="P745" s="3"/>
    </row>
    <row r="746" spans="15:16" x14ac:dyDescent="0.35">
      <c r="O746" s="38"/>
      <c r="P746" s="38"/>
    </row>
    <row r="747" spans="15:16" x14ac:dyDescent="0.35">
      <c r="O747" s="4"/>
      <c r="P747" s="3"/>
    </row>
    <row r="748" spans="15:16" x14ac:dyDescent="0.35">
      <c r="O748" s="4"/>
      <c r="P748" s="3"/>
    </row>
    <row r="749" spans="15:16" x14ac:dyDescent="0.35">
      <c r="O749" s="4"/>
      <c r="P749" s="3"/>
    </row>
    <row r="750" spans="15:16" x14ac:dyDescent="0.35">
      <c r="O750" s="4"/>
      <c r="P750" s="3"/>
    </row>
    <row r="751" spans="15:16" x14ac:dyDescent="0.35">
      <c r="O751" s="4"/>
      <c r="P751" s="3"/>
    </row>
    <row r="752" spans="15:16" x14ac:dyDescent="0.35">
      <c r="O752" s="38"/>
      <c r="P752" s="38"/>
    </row>
    <row r="753" spans="15:16" x14ac:dyDescent="0.35">
      <c r="O753" s="4"/>
      <c r="P753" s="3"/>
    </row>
    <row r="754" spans="15:16" x14ac:dyDescent="0.35">
      <c r="O754" s="4"/>
      <c r="P754" s="3"/>
    </row>
    <row r="755" spans="15:16" x14ac:dyDescent="0.35">
      <c r="O755" s="4"/>
      <c r="P755" s="3"/>
    </row>
    <row r="756" spans="15:16" x14ac:dyDescent="0.35">
      <c r="O756" s="4"/>
      <c r="P756" s="3"/>
    </row>
    <row r="757" spans="15:16" x14ac:dyDescent="0.35">
      <c r="O757" s="4"/>
      <c r="P757" s="3"/>
    </row>
    <row r="758" spans="15:16" x14ac:dyDescent="0.35">
      <c r="O758" s="38"/>
      <c r="P758" s="38"/>
    </row>
    <row r="759" spans="15:16" x14ac:dyDescent="0.35">
      <c r="O759" s="4"/>
      <c r="P759" s="3"/>
    </row>
    <row r="760" spans="15:16" x14ac:dyDescent="0.35">
      <c r="O760" s="4"/>
      <c r="P760" s="3"/>
    </row>
    <row r="761" spans="15:16" x14ac:dyDescent="0.35">
      <c r="O761" s="4"/>
      <c r="P761" s="3"/>
    </row>
    <row r="762" spans="15:16" x14ac:dyDescent="0.35">
      <c r="O762" s="4"/>
      <c r="P762" s="3"/>
    </row>
    <row r="763" spans="15:16" x14ac:dyDescent="0.35">
      <c r="O763" s="4"/>
      <c r="P763" s="3"/>
    </row>
    <row r="764" spans="15:16" x14ac:dyDescent="0.35">
      <c r="O764" s="38"/>
      <c r="P764" s="38"/>
    </row>
    <row r="765" spans="15:16" x14ac:dyDescent="0.35">
      <c r="O765" s="4"/>
      <c r="P765" s="3"/>
    </row>
    <row r="766" spans="15:16" x14ac:dyDescent="0.35">
      <c r="O766" s="4"/>
      <c r="P766" s="3"/>
    </row>
    <row r="767" spans="15:16" x14ac:dyDescent="0.35">
      <c r="O767" s="4"/>
      <c r="P767" s="3"/>
    </row>
    <row r="768" spans="15:16" x14ac:dyDescent="0.35">
      <c r="O768" s="4"/>
      <c r="P768" s="3"/>
    </row>
    <row r="769" spans="15:16" x14ac:dyDescent="0.35">
      <c r="O769" s="4"/>
      <c r="P769" s="3"/>
    </row>
    <row r="770" spans="15:16" x14ac:dyDescent="0.35">
      <c r="O770" s="38"/>
      <c r="P770" s="38"/>
    </row>
    <row r="771" spans="15:16" x14ac:dyDescent="0.35">
      <c r="O771" s="4"/>
      <c r="P771" s="3"/>
    </row>
    <row r="772" spans="15:16" x14ac:dyDescent="0.35">
      <c r="O772" s="4"/>
      <c r="P772" s="3"/>
    </row>
    <row r="773" spans="15:16" x14ac:dyDescent="0.35">
      <c r="O773" s="4"/>
      <c r="P773" s="3"/>
    </row>
    <row r="774" spans="15:16" x14ac:dyDescent="0.35">
      <c r="O774" s="4"/>
      <c r="P774" s="3"/>
    </row>
    <row r="775" spans="15:16" x14ac:dyDescent="0.35">
      <c r="O775" s="4"/>
      <c r="P775" s="3"/>
    </row>
  </sheetData>
  <mergeCells count="3">
    <mergeCell ref="A1:D1"/>
    <mergeCell ref="C12:AB12"/>
    <mergeCell ref="C11:AB1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0B47-3065-45D1-8C85-32094F3C86CB}">
  <dimension ref="A1:AK65"/>
  <sheetViews>
    <sheetView zoomScale="102" workbookViewId="0">
      <selection activeCell="A32" sqref="A32"/>
    </sheetView>
  </sheetViews>
  <sheetFormatPr defaultColWidth="8.81640625" defaultRowHeight="14.5" x14ac:dyDescent="0.35"/>
  <cols>
    <col min="1" max="1" width="8.81640625" style="38"/>
    <col min="2" max="2" width="23.453125" style="38" customWidth="1"/>
    <col min="3" max="6" width="15.54296875" style="38" customWidth="1"/>
    <col min="7" max="7" width="7.54296875" style="38" customWidth="1"/>
    <col min="8" max="8" width="19.81640625" style="38" customWidth="1"/>
    <col min="9" max="9" width="11" style="38" customWidth="1"/>
    <col min="10" max="11" width="8.81640625" style="38"/>
    <col min="12" max="12" width="11" style="38" customWidth="1"/>
    <col min="13" max="13" width="11.1796875" style="38" customWidth="1"/>
    <col min="14" max="14" width="11" style="38" customWidth="1"/>
    <col min="15" max="18" width="8.81640625" style="38"/>
    <col min="19" max="19" width="9.1796875" style="38" customWidth="1"/>
    <col min="20" max="28" width="8.81640625" style="38"/>
    <col min="29" max="29" width="9.54296875" style="38" customWidth="1"/>
    <col min="30" max="16384" width="8.81640625" style="38"/>
  </cols>
  <sheetData>
    <row r="1" spans="1:37" ht="18" customHeight="1" x14ac:dyDescent="0.35">
      <c r="C1" s="36" t="s">
        <v>89</v>
      </c>
      <c r="J1" s="36" t="s">
        <v>90</v>
      </c>
      <c r="Y1" s="36" t="s">
        <v>91</v>
      </c>
    </row>
    <row r="2" spans="1:37" ht="101.5" x14ac:dyDescent="0.35">
      <c r="C2" s="36"/>
      <c r="I2" s="94" t="s">
        <v>73</v>
      </c>
      <c r="J2" s="37" t="s">
        <v>74</v>
      </c>
      <c r="K2" s="37" t="s">
        <v>81</v>
      </c>
      <c r="L2" s="37" t="s">
        <v>83</v>
      </c>
      <c r="M2" s="37" t="s">
        <v>84</v>
      </c>
      <c r="N2" s="37" t="s">
        <v>85</v>
      </c>
      <c r="O2" s="37" t="s">
        <v>86</v>
      </c>
      <c r="P2" s="37" t="s">
        <v>68</v>
      </c>
      <c r="Q2" s="37" t="s">
        <v>64</v>
      </c>
      <c r="R2" s="37" t="s">
        <v>67</v>
      </c>
      <c r="S2" s="37" t="s">
        <v>77</v>
      </c>
      <c r="T2" s="37" t="s">
        <v>78</v>
      </c>
      <c r="U2" s="37" t="s">
        <v>79</v>
      </c>
      <c r="V2" s="37" t="s">
        <v>80</v>
      </c>
      <c r="X2" s="37" t="s">
        <v>73</v>
      </c>
      <c r="Y2" s="37" t="s">
        <v>74</v>
      </c>
      <c r="Z2" s="37" t="s">
        <v>81</v>
      </c>
      <c r="AA2" s="37" t="s">
        <v>83</v>
      </c>
      <c r="AB2" s="37" t="s">
        <v>84</v>
      </c>
      <c r="AC2" s="37" t="s">
        <v>85</v>
      </c>
      <c r="AD2" s="37" t="s">
        <v>86</v>
      </c>
      <c r="AE2" s="37" t="s">
        <v>68</v>
      </c>
      <c r="AF2" s="37" t="s">
        <v>64</v>
      </c>
      <c r="AG2" s="37" t="s">
        <v>67</v>
      </c>
      <c r="AH2" s="37" t="s">
        <v>77</v>
      </c>
      <c r="AI2" s="37" t="s">
        <v>78</v>
      </c>
      <c r="AJ2" s="37" t="s">
        <v>79</v>
      </c>
      <c r="AK2" s="37" t="s">
        <v>80</v>
      </c>
    </row>
    <row r="3" spans="1:37" x14ac:dyDescent="0.35">
      <c r="H3" s="38" t="s">
        <v>92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X3" s="39">
        <v>1</v>
      </c>
      <c r="Y3" s="39">
        <v>1</v>
      </c>
      <c r="Z3" s="39">
        <v>1</v>
      </c>
      <c r="AA3" s="39">
        <v>1</v>
      </c>
      <c r="AB3" s="39">
        <v>1</v>
      </c>
      <c r="AC3" s="39">
        <v>1</v>
      </c>
      <c r="AD3" s="39">
        <v>1</v>
      </c>
      <c r="AE3" s="39">
        <v>1</v>
      </c>
      <c r="AF3" s="39">
        <v>1</v>
      </c>
      <c r="AG3" s="39">
        <v>1</v>
      </c>
      <c r="AH3" s="39">
        <v>1</v>
      </c>
      <c r="AI3" s="39">
        <v>1</v>
      </c>
      <c r="AJ3" s="39">
        <v>1</v>
      </c>
      <c r="AK3" s="39">
        <v>1</v>
      </c>
    </row>
    <row r="4" spans="1:37" x14ac:dyDescent="0.35">
      <c r="H4" s="38" t="s">
        <v>93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</row>
    <row r="5" spans="1:37" x14ac:dyDescent="0.35">
      <c r="H5" s="38" t="s">
        <v>94</v>
      </c>
      <c r="I5" s="39">
        <v>1</v>
      </c>
      <c r="J5" s="39">
        <v>1</v>
      </c>
      <c r="K5" s="39">
        <v>1</v>
      </c>
      <c r="L5" s="39">
        <v>1</v>
      </c>
      <c r="M5" s="39">
        <v>1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1</v>
      </c>
      <c r="U5" s="39">
        <v>1</v>
      </c>
      <c r="V5" s="39">
        <v>1</v>
      </c>
      <c r="X5" s="39">
        <v>1</v>
      </c>
      <c r="Y5" s="39">
        <v>1</v>
      </c>
      <c r="Z5" s="39">
        <v>1</v>
      </c>
      <c r="AA5" s="39">
        <v>1</v>
      </c>
      <c r="AB5" s="39">
        <v>1</v>
      </c>
      <c r="AC5" s="39">
        <v>1</v>
      </c>
      <c r="AD5" s="39">
        <v>1</v>
      </c>
      <c r="AE5" s="39">
        <v>1</v>
      </c>
      <c r="AF5" s="39">
        <v>1</v>
      </c>
      <c r="AG5" s="39">
        <v>1</v>
      </c>
      <c r="AH5" s="39">
        <v>1</v>
      </c>
      <c r="AI5" s="39">
        <v>1</v>
      </c>
      <c r="AJ5" s="39">
        <v>1</v>
      </c>
      <c r="AK5" s="39">
        <v>1</v>
      </c>
    </row>
    <row r="6" spans="1:37" s="40" customFormat="1" x14ac:dyDescent="0.35">
      <c r="B6" s="40" t="s">
        <v>42</v>
      </c>
      <c r="H6" s="40" t="s">
        <v>95</v>
      </c>
      <c r="I6" s="41" t="s">
        <v>96</v>
      </c>
      <c r="J6" s="41" t="s">
        <v>96</v>
      </c>
      <c r="K6" s="41" t="s">
        <v>97</v>
      </c>
      <c r="L6" s="41" t="s">
        <v>98</v>
      </c>
      <c r="M6" s="41" t="s">
        <v>98</v>
      </c>
      <c r="N6" s="41" t="s">
        <v>98</v>
      </c>
      <c r="O6" s="41" t="s">
        <v>98</v>
      </c>
      <c r="P6" s="41" t="s">
        <v>99</v>
      </c>
      <c r="Q6" s="41" t="s">
        <v>99</v>
      </c>
      <c r="R6" s="41" t="s">
        <v>99</v>
      </c>
      <c r="S6" s="41" t="s">
        <v>97</v>
      </c>
      <c r="T6" s="41" t="s">
        <v>97</v>
      </c>
      <c r="U6" s="41" t="s">
        <v>97</v>
      </c>
      <c r="V6" s="40" t="s">
        <v>97</v>
      </c>
      <c r="X6" s="41" t="s">
        <v>96</v>
      </c>
      <c r="Y6" s="41" t="s">
        <v>96</v>
      </c>
      <c r="Z6" s="41" t="s">
        <v>97</v>
      </c>
      <c r="AA6" s="41" t="s">
        <v>98</v>
      </c>
      <c r="AB6" s="41" t="s">
        <v>98</v>
      </c>
      <c r="AC6" s="41" t="s">
        <v>98</v>
      </c>
      <c r="AD6" s="41" t="s">
        <v>98</v>
      </c>
      <c r="AE6" s="41" t="s">
        <v>99</v>
      </c>
      <c r="AF6" s="41" t="s">
        <v>99</v>
      </c>
      <c r="AG6" s="41" t="s">
        <v>99</v>
      </c>
      <c r="AH6" s="41" t="s">
        <v>97</v>
      </c>
      <c r="AI6" s="41" t="s">
        <v>97</v>
      </c>
      <c r="AJ6" s="41" t="s">
        <v>97</v>
      </c>
      <c r="AK6" s="40" t="s">
        <v>97</v>
      </c>
    </row>
    <row r="7" spans="1:37" x14ac:dyDescent="0.35">
      <c r="A7" s="38" t="s">
        <v>212</v>
      </c>
      <c r="B7" s="38" t="s">
        <v>213</v>
      </c>
      <c r="C7" s="78" t="s">
        <v>222</v>
      </c>
      <c r="D7" s="78" t="s">
        <v>223</v>
      </c>
      <c r="E7" s="78" t="s">
        <v>224</v>
      </c>
      <c r="F7" s="78" t="s">
        <v>225</v>
      </c>
      <c r="H7" s="41" t="s">
        <v>42</v>
      </c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97"/>
      <c r="U7" s="97"/>
      <c r="V7" s="96"/>
    </row>
    <row r="8" spans="1:37" x14ac:dyDescent="0.35">
      <c r="A8" t="s">
        <v>5</v>
      </c>
      <c r="B8" s="98" t="s">
        <v>100</v>
      </c>
      <c r="C8" s="53">
        <f>AVERAGE(AE8,AF8,AG8)</f>
        <v>0.62433333198229468</v>
      </c>
      <c r="D8" s="53">
        <f>AVERAGE(X8:Y8)</f>
        <v>0.63400000333786011</v>
      </c>
      <c r="E8" s="53">
        <f>AVERAGE(AH8,AI8,AJ8,AK8,Z8)</f>
        <v>0.6736666758855181</v>
      </c>
      <c r="F8" s="53">
        <f>AVERAGE(AA8,AB8,AC8,AD8)</f>
        <v>0.55875000357627869</v>
      </c>
      <c r="I8" s="95">
        <v>0.62999999523162842</v>
      </c>
      <c r="J8" s="95">
        <v>0.6380000114440918</v>
      </c>
      <c r="K8" s="95">
        <v>0.64200001955032349</v>
      </c>
      <c r="L8" s="95">
        <v>0.61000001430511475</v>
      </c>
      <c r="M8" s="95">
        <v>0.51499998569488525</v>
      </c>
      <c r="N8" s="95">
        <v>0.63400000333786011</v>
      </c>
      <c r="O8" s="95">
        <v>0.47600001096725464</v>
      </c>
      <c r="P8" s="95">
        <v>0.64800000190734863</v>
      </c>
      <c r="Q8" s="95">
        <v>0.81000000238418579</v>
      </c>
      <c r="R8" s="95">
        <v>0.41499999165534973</v>
      </c>
      <c r="S8" s="96">
        <v>0.87199997901916504</v>
      </c>
      <c r="T8" s="53"/>
      <c r="U8" s="60"/>
      <c r="V8" s="60">
        <v>0.50700002908706598</v>
      </c>
      <c r="W8" s="53"/>
      <c r="X8" s="53">
        <f t="shared" ref="X8:X33" si="0">IF(ISNUMBER(I8)=TRUE,X$5*(I8-X$4)/(X$3-X$4)+(1-X$5)*(1-(I8-X$4)/(X$3-X$4)),"..")</f>
        <v>0.62999999523162842</v>
      </c>
      <c r="Y8" s="53">
        <f t="shared" ref="Y8:Y33" si="1">IF(ISNUMBER(J8)=TRUE,Y$5*(J8-Y$4)/(Y$3-Y$4)+(1-Y$5)*(1-(J8-Y$4)/(Y$3-Y$4)),"..")</f>
        <v>0.6380000114440918</v>
      </c>
      <c r="Z8" s="53">
        <f t="shared" ref="Z8:Z33" si="2">IF(ISNUMBER(K8)=TRUE,Z$5*(K8-Z$4)/(Z$3-Z$4)+(1-Z$5)*(1-(K8-Z$4)/(Z$3-Z$4)),"..")</f>
        <v>0.64200001955032349</v>
      </c>
      <c r="AA8" s="53">
        <f t="shared" ref="AA8:AA33" si="3">IF(ISNUMBER(L8)=TRUE,AA$5*(L8-AA$4)/(AA$3-AA$4)+(1-AA$5)*(1-(L8-AA$4)/(AA$3-AA$4)),"..")</f>
        <v>0.61000001430511475</v>
      </c>
      <c r="AB8" s="53">
        <f t="shared" ref="AB8:AB33" si="4">IF(ISNUMBER(M8)=TRUE,AB$5*(M8-AB$4)/(AB$3-AB$4)+(1-AB$5)*(1-(M8-AB$4)/(AB$3-AB$4)),"..")</f>
        <v>0.51499998569488525</v>
      </c>
      <c r="AC8" s="53">
        <f t="shared" ref="AC8:AC33" si="5">IF(ISNUMBER(N8)=TRUE,AC$5*(N8-AC$4)/(AC$3-AC$4)+(1-AC$5)*(1-(N8-AC$4)/(AC$3-AC$4)),"..")</f>
        <v>0.63400000333786011</v>
      </c>
      <c r="AD8" s="53">
        <f t="shared" ref="AD8:AD33" si="6">IF(ISNUMBER(O8)=TRUE,AD$5*(O8-AD$4)/(AD$3-AD$4)+(1-AD$5)*(1-(O8-AD$4)/(AD$3-AD$4)),"..")</f>
        <v>0.47600001096725464</v>
      </c>
      <c r="AE8" s="53">
        <f t="shared" ref="AE8:AE33" si="7">IF(ISNUMBER(P8)=TRUE,AE$5*(P8-AE$4)/(AE$3-AE$4)+(1-AE$5)*(1-(P8-AE$4)/(AE$3-AE$4)),"..")</f>
        <v>0.64800000190734863</v>
      </c>
      <c r="AF8" s="53">
        <f t="shared" ref="AF8:AF33" si="8">IF(ISNUMBER(Q8)=TRUE,AF$5*(Q8-AF$4)/(AF$3-AF$4)+(1-AF$5)*(1-(Q8-AF$4)/(AF$3-AF$4)),"..")</f>
        <v>0.81000000238418579</v>
      </c>
      <c r="AG8" s="53">
        <f t="shared" ref="AG8:AG33" si="9">IF(ISNUMBER(R8)=TRUE,AG$5*(R8-AG$4)/(AG$3-AG$4)+(1-AG$5)*(1-(R8-AG$4)/(AG$3-AG$4)),"..")</f>
        <v>0.41499999165534973</v>
      </c>
      <c r="AH8" s="53">
        <f t="shared" ref="AH8:AH33" si="10">IF(ISNUMBER(S8)=TRUE,AH$5*(S8-AH$4)/(AH$3-AH$4)+(1-AH$5)*(1-(S8-AH$4)/(AH$3-AH$4)),"..")</f>
        <v>0.87199997901916504</v>
      </c>
      <c r="AI8" s="53">
        <f t="shared" ref="AI8:AI33" si="11">IF(ISNUMBER(V8)=TRUE,AI$5*(V8-AI$4)/(AI$3-AI$4)+(1-AI$5)*(1-(V8-AI$4)/(AI$3-AI$4)),"..")</f>
        <v>0.50700002908706598</v>
      </c>
      <c r="AJ8" s="53" t="str">
        <f t="shared" ref="AJ8:AJ23" si="12">IF(ISNUMBER(U8)=TRUE,AJ$5*(U8-AJ$4)/(AJ$3-AJ$4)+(1-AJ$5)*(1-(U8-AJ$4)/(AJ$3-AJ$4)),"..")</f>
        <v>..</v>
      </c>
      <c r="AK8" s="53" t="str">
        <f>IF(ISNUMBER(#REF!)=TRUE,AK$5*(#REF!-AK$4)/(AK$3-AK$4)+(1-AK$5)*(1-(#REF!-AK$4)/(AK$3-AK$4)),"..")</f>
        <v>..</v>
      </c>
    </row>
    <row r="9" spans="1:37" x14ac:dyDescent="0.35">
      <c r="A9" t="s">
        <v>7</v>
      </c>
      <c r="B9" s="98" t="s">
        <v>102</v>
      </c>
      <c r="C9" s="53">
        <f t="shared" ref="C9:C29" si="13">AVERAGE(AE9,AF9,AG9)</f>
        <v>0.67366666595141089</v>
      </c>
      <c r="D9" s="53">
        <f t="shared" ref="D9:D32" si="14">AVERAGE(X9:Y9)</f>
        <v>0.69200000166893005</v>
      </c>
      <c r="E9" s="53">
        <f t="shared" ref="E9:E32" si="15">AVERAGE(AH9,AI9,AJ9,AK9,Z9)</f>
        <v>0.73766666650772095</v>
      </c>
      <c r="F9" s="53">
        <f t="shared" ref="F9:F32" si="16">AVERAGE(AA9,AB9,AC9,AD9)</f>
        <v>0.77699999511241913</v>
      </c>
      <c r="G9" s="46"/>
      <c r="I9" s="95">
        <v>0.66699999570846558</v>
      </c>
      <c r="J9" s="95">
        <v>0.71700000762939453</v>
      </c>
      <c r="K9" s="95">
        <v>0.65499997138977051</v>
      </c>
      <c r="L9" s="95">
        <v>0.65399998426437378</v>
      </c>
      <c r="M9" s="95">
        <v>0.8410000205039978</v>
      </c>
      <c r="N9" s="95">
        <v>0.78899997472763062</v>
      </c>
      <c r="O9" s="95">
        <v>0.82400000095367432</v>
      </c>
      <c r="P9" s="95">
        <v>0.80699998140335083</v>
      </c>
      <c r="Q9" s="95">
        <v>0.80800002813339233</v>
      </c>
      <c r="R9" s="95">
        <v>0.40599998831748962</v>
      </c>
      <c r="S9" s="96">
        <v>0.90700000524520874</v>
      </c>
      <c r="T9" s="53"/>
      <c r="U9" s="60"/>
      <c r="V9" s="60">
        <v>0.65100002288818359</v>
      </c>
      <c r="W9" s="53"/>
      <c r="X9" s="53">
        <f t="shared" si="0"/>
        <v>0.66699999570846558</v>
      </c>
      <c r="Y9" s="53">
        <f t="shared" si="1"/>
        <v>0.71700000762939453</v>
      </c>
      <c r="Z9" s="53">
        <f t="shared" si="2"/>
        <v>0.65499997138977051</v>
      </c>
      <c r="AA9" s="53">
        <f t="shared" si="3"/>
        <v>0.65399998426437378</v>
      </c>
      <c r="AB9" s="53">
        <f t="shared" si="4"/>
        <v>0.8410000205039978</v>
      </c>
      <c r="AC9" s="53">
        <f t="shared" si="5"/>
        <v>0.78899997472763062</v>
      </c>
      <c r="AD9" s="53">
        <f t="shared" si="6"/>
        <v>0.82400000095367432</v>
      </c>
      <c r="AE9" s="53">
        <f t="shared" si="7"/>
        <v>0.80699998140335083</v>
      </c>
      <c r="AF9" s="53">
        <f t="shared" si="8"/>
        <v>0.80800002813339233</v>
      </c>
      <c r="AG9" s="53">
        <f t="shared" si="9"/>
        <v>0.40599998831748962</v>
      </c>
      <c r="AH9" s="53">
        <f t="shared" si="10"/>
        <v>0.90700000524520874</v>
      </c>
      <c r="AI9" s="53">
        <f t="shared" si="11"/>
        <v>0.65100002288818359</v>
      </c>
      <c r="AJ9" s="53" t="str">
        <f t="shared" si="12"/>
        <v>..</v>
      </c>
      <c r="AK9" s="53" t="str">
        <f>IF(ISNUMBER(#REF!)=TRUE,AK$5*(#REF!-AK$4)/(AK$3-AK$4)+(1-AK$5)*(1-(#REF!-AK$4)/(AK$3-AK$4)),"..")</f>
        <v>..</v>
      </c>
    </row>
    <row r="10" spans="1:37" x14ac:dyDescent="0.35">
      <c r="A10" t="s">
        <v>6</v>
      </c>
      <c r="B10" s="98" t="s">
        <v>101</v>
      </c>
      <c r="C10" s="53">
        <f t="shared" si="13"/>
        <v>0.74933332204818726</v>
      </c>
      <c r="D10" s="53">
        <f t="shared" si="14"/>
        <v>0.55649998784065247</v>
      </c>
      <c r="E10" s="53">
        <f t="shared" si="15"/>
        <v>0.67699998617172241</v>
      </c>
      <c r="F10" s="53">
        <f t="shared" si="16"/>
        <v>0.68175001442432404</v>
      </c>
      <c r="G10" s="46"/>
      <c r="I10" s="95">
        <v>0.55699998140335083</v>
      </c>
      <c r="J10" s="95">
        <v>0.5559999942779541</v>
      </c>
      <c r="K10" s="95">
        <v>0.75999999046325684</v>
      </c>
      <c r="L10" s="95">
        <v>0.73400002717971802</v>
      </c>
      <c r="M10" s="95">
        <v>0.6600000262260437</v>
      </c>
      <c r="N10" s="95">
        <v>0.69499999284744263</v>
      </c>
      <c r="O10" s="95">
        <v>0.6380000114440918</v>
      </c>
      <c r="P10" s="95">
        <v>0.86500000953674316</v>
      </c>
      <c r="Q10" s="95">
        <v>0.86799997091293335</v>
      </c>
      <c r="R10" s="95">
        <v>0.51499998569488525</v>
      </c>
      <c r="S10" s="96">
        <v>0.75599998235702515</v>
      </c>
      <c r="T10" s="53"/>
      <c r="U10" s="60"/>
      <c r="V10" s="60">
        <v>0.51499998569488525</v>
      </c>
      <c r="W10" s="53"/>
      <c r="X10" s="53">
        <f t="shared" si="0"/>
        <v>0.55699998140335083</v>
      </c>
      <c r="Y10" s="53">
        <f t="shared" si="1"/>
        <v>0.5559999942779541</v>
      </c>
      <c r="Z10" s="53">
        <f t="shared" si="2"/>
        <v>0.75999999046325684</v>
      </c>
      <c r="AA10" s="53">
        <f t="shared" si="3"/>
        <v>0.73400002717971802</v>
      </c>
      <c r="AB10" s="53">
        <f t="shared" si="4"/>
        <v>0.6600000262260437</v>
      </c>
      <c r="AC10" s="53">
        <f t="shared" si="5"/>
        <v>0.69499999284744263</v>
      </c>
      <c r="AD10" s="53">
        <f t="shared" si="6"/>
        <v>0.6380000114440918</v>
      </c>
      <c r="AE10" s="53">
        <f t="shared" si="7"/>
        <v>0.86500000953674316</v>
      </c>
      <c r="AF10" s="53">
        <f t="shared" si="8"/>
        <v>0.86799997091293335</v>
      </c>
      <c r="AG10" s="53">
        <f t="shared" si="9"/>
        <v>0.51499998569488525</v>
      </c>
      <c r="AH10" s="53">
        <f t="shared" si="10"/>
        <v>0.75599998235702515</v>
      </c>
      <c r="AI10" s="53">
        <f t="shared" si="11"/>
        <v>0.51499998569488525</v>
      </c>
      <c r="AJ10" s="53" t="str">
        <f t="shared" si="12"/>
        <v>..</v>
      </c>
      <c r="AK10" s="53" t="str">
        <f>IF(ISNUMBER(#REF!)=TRUE,AK$5*(#REF!-AK$4)/(AK$3-AK$4)+(1-AK$5)*(1-(#REF!-AK$4)/(AK$3-AK$4)),"..")</f>
        <v>..</v>
      </c>
    </row>
    <row r="11" spans="1:37" x14ac:dyDescent="0.35">
      <c r="A11" t="s">
        <v>9</v>
      </c>
      <c r="B11" s="98" t="s">
        <v>103</v>
      </c>
      <c r="C11" s="53">
        <f t="shared" si="13"/>
        <v>0.50600001215934753</v>
      </c>
      <c r="D11" s="53">
        <f t="shared" si="14"/>
        <v>0.45299999415874481</v>
      </c>
      <c r="E11" s="53">
        <f t="shared" si="15"/>
        <v>0.54399999976158142</v>
      </c>
      <c r="F11" s="53">
        <f t="shared" si="16"/>
        <v>0.48525000363588333</v>
      </c>
      <c r="G11" s="46"/>
      <c r="I11" s="95">
        <v>0.45399999618530273</v>
      </c>
      <c r="J11" s="95">
        <v>0.45199999213218689</v>
      </c>
      <c r="K11" s="95">
        <v>0.45100000500679016</v>
      </c>
      <c r="L11" s="95">
        <v>0.56599998474121094</v>
      </c>
      <c r="M11" s="95">
        <v>0.4050000011920929</v>
      </c>
      <c r="N11" s="95">
        <v>0.61000001430511475</v>
      </c>
      <c r="O11" s="95">
        <v>0.36000001430511475</v>
      </c>
      <c r="P11" s="95">
        <v>0.4830000102519989</v>
      </c>
      <c r="Q11" s="95">
        <v>0.6600000262260437</v>
      </c>
      <c r="R11" s="95">
        <v>0.375</v>
      </c>
      <c r="S11" s="96">
        <v>0.84399998188018799</v>
      </c>
      <c r="T11" s="53"/>
      <c r="U11" s="60"/>
      <c r="V11" s="60">
        <v>0.33700001239776611</v>
      </c>
      <c r="W11" s="53"/>
      <c r="X11" s="53">
        <f t="shared" si="0"/>
        <v>0.45399999618530273</v>
      </c>
      <c r="Y11" s="53">
        <f t="shared" si="1"/>
        <v>0.45199999213218689</v>
      </c>
      <c r="Z11" s="53">
        <f t="shared" si="2"/>
        <v>0.45100000500679016</v>
      </c>
      <c r="AA11" s="53">
        <f t="shared" si="3"/>
        <v>0.56599998474121094</v>
      </c>
      <c r="AB11" s="53">
        <f t="shared" si="4"/>
        <v>0.4050000011920929</v>
      </c>
      <c r="AC11" s="53">
        <f t="shared" si="5"/>
        <v>0.61000001430511475</v>
      </c>
      <c r="AD11" s="53">
        <f t="shared" si="6"/>
        <v>0.36000001430511475</v>
      </c>
      <c r="AE11" s="53">
        <f t="shared" si="7"/>
        <v>0.4830000102519989</v>
      </c>
      <c r="AF11" s="53">
        <f t="shared" si="8"/>
        <v>0.6600000262260437</v>
      </c>
      <c r="AG11" s="53">
        <f t="shared" si="9"/>
        <v>0.375</v>
      </c>
      <c r="AH11" s="53">
        <f t="shared" si="10"/>
        <v>0.84399998188018799</v>
      </c>
      <c r="AI11" s="53">
        <f t="shared" si="11"/>
        <v>0.33700001239776611</v>
      </c>
      <c r="AJ11" s="53" t="str">
        <f t="shared" si="12"/>
        <v>..</v>
      </c>
      <c r="AK11" s="53" t="str">
        <f>IF(ISNUMBER(#REF!)=TRUE,AK$5*(#REF!-AK$4)/(AK$3-AK$4)+(1-AK$5)*(1-(#REF!-AK$4)/(AK$3-AK$4)),"..")</f>
        <v>..</v>
      </c>
    </row>
    <row r="12" spans="1:37" x14ac:dyDescent="0.35">
      <c r="A12" s="46" t="s">
        <v>10</v>
      </c>
      <c r="B12" s="98" t="s">
        <v>217</v>
      </c>
      <c r="C12" s="53">
        <f t="shared" si="13"/>
        <v>0.57366666197776794</v>
      </c>
      <c r="D12" s="53">
        <f t="shared" si="14"/>
        <v>0.40800000727176666</v>
      </c>
      <c r="E12" s="53">
        <f t="shared" si="15"/>
        <v>0.61033334334691369</v>
      </c>
      <c r="F12" s="53">
        <f t="shared" si="16"/>
        <v>0.87874999642372131</v>
      </c>
      <c r="G12" s="46"/>
      <c r="I12" s="95">
        <v>0.32400000095367432</v>
      </c>
      <c r="J12" s="95">
        <v>0.49200001358985901</v>
      </c>
      <c r="K12" s="95">
        <v>0.47600001096725464</v>
      </c>
      <c r="L12" s="95">
        <v>0.91299998760223389</v>
      </c>
      <c r="M12" s="95">
        <v>0.88599997758865356</v>
      </c>
      <c r="N12" s="95">
        <v>0.84500002861022949</v>
      </c>
      <c r="O12" s="95">
        <v>0.87099999189376831</v>
      </c>
      <c r="P12" s="95">
        <v>0.64399999380111694</v>
      </c>
      <c r="Q12" s="95">
        <v>0.74199998378753662</v>
      </c>
      <c r="R12" s="95">
        <v>0.33500000834465027</v>
      </c>
      <c r="S12" s="96">
        <v>0.86000001430511475</v>
      </c>
      <c r="T12" s="53"/>
      <c r="U12" s="60"/>
      <c r="V12" s="60">
        <v>0.49500000476837158</v>
      </c>
      <c r="W12" s="53"/>
      <c r="X12" s="53">
        <f t="shared" si="0"/>
        <v>0.32400000095367432</v>
      </c>
      <c r="Y12" s="53">
        <f t="shared" si="1"/>
        <v>0.49200001358985901</v>
      </c>
      <c r="Z12" s="53">
        <f t="shared" si="2"/>
        <v>0.47600001096725464</v>
      </c>
      <c r="AA12" s="53">
        <f t="shared" si="3"/>
        <v>0.91299998760223389</v>
      </c>
      <c r="AB12" s="53">
        <f t="shared" si="4"/>
        <v>0.88599997758865356</v>
      </c>
      <c r="AC12" s="53">
        <f t="shared" si="5"/>
        <v>0.84500002861022949</v>
      </c>
      <c r="AD12" s="53">
        <f t="shared" si="6"/>
        <v>0.87099999189376831</v>
      </c>
      <c r="AE12" s="53">
        <f t="shared" si="7"/>
        <v>0.64399999380111694</v>
      </c>
      <c r="AF12" s="53">
        <f t="shared" si="8"/>
        <v>0.74199998378753662</v>
      </c>
      <c r="AG12" s="53">
        <f t="shared" si="9"/>
        <v>0.33500000834465027</v>
      </c>
      <c r="AH12" s="53">
        <f t="shared" si="10"/>
        <v>0.86000001430511475</v>
      </c>
      <c r="AI12" s="53">
        <f t="shared" si="11"/>
        <v>0.49500000476837158</v>
      </c>
      <c r="AJ12" s="53" t="str">
        <f t="shared" si="12"/>
        <v>..</v>
      </c>
      <c r="AK12" s="53" t="str">
        <f>IF(ISNUMBER(#REF!)=TRUE,AK$5*(#REF!-AK$4)/(AK$3-AK$4)+(1-AK$5)*(1-(#REF!-AK$4)/(AK$3-AK$4)),"..")</f>
        <v>..</v>
      </c>
    </row>
    <row r="13" spans="1:37" x14ac:dyDescent="0.35">
      <c r="A13" s="46" t="s">
        <v>8</v>
      </c>
      <c r="B13" s="98" t="s">
        <v>216</v>
      </c>
      <c r="C13" s="53">
        <f t="shared" si="13"/>
        <v>0.56066665053367615</v>
      </c>
      <c r="D13" s="53">
        <f t="shared" si="14"/>
        <v>0.49700000882148743</v>
      </c>
      <c r="E13" s="53">
        <f t="shared" si="15"/>
        <v>0.59866667787233985</v>
      </c>
      <c r="F13" s="53">
        <f t="shared" si="16"/>
        <v>0.62325000762939453</v>
      </c>
      <c r="G13" s="46"/>
      <c r="I13" s="95">
        <v>0.50700002908706665</v>
      </c>
      <c r="J13" s="95">
        <v>0.4869999885559082</v>
      </c>
      <c r="K13" s="95">
        <v>0.44499999284744263</v>
      </c>
      <c r="L13" s="95">
        <v>0.64800000190734863</v>
      </c>
      <c r="M13" s="95">
        <v>0.57300001382827759</v>
      </c>
      <c r="N13" s="95">
        <v>0.6600000262260437</v>
      </c>
      <c r="O13" s="95">
        <v>0.6119999885559082</v>
      </c>
      <c r="P13" s="95">
        <v>0.62199997901916504</v>
      </c>
      <c r="Q13" s="95">
        <v>0.6679999828338623</v>
      </c>
      <c r="R13" s="95">
        <v>0.3919999897480011</v>
      </c>
      <c r="S13" s="96">
        <v>0.91900002956390381</v>
      </c>
      <c r="T13" s="53"/>
      <c r="U13" s="60"/>
      <c r="V13" s="60">
        <v>0.43200001120567322</v>
      </c>
      <c r="W13" s="53"/>
      <c r="X13" s="53">
        <f t="shared" si="0"/>
        <v>0.50700002908706665</v>
      </c>
      <c r="Y13" s="53">
        <f t="shared" si="1"/>
        <v>0.4869999885559082</v>
      </c>
      <c r="Z13" s="53">
        <f t="shared" si="2"/>
        <v>0.44499999284744263</v>
      </c>
      <c r="AA13" s="53">
        <f t="shared" si="3"/>
        <v>0.64800000190734863</v>
      </c>
      <c r="AB13" s="53">
        <f t="shared" si="4"/>
        <v>0.57300001382827759</v>
      </c>
      <c r="AC13" s="53">
        <f t="shared" si="5"/>
        <v>0.6600000262260437</v>
      </c>
      <c r="AD13" s="53">
        <f t="shared" si="6"/>
        <v>0.6119999885559082</v>
      </c>
      <c r="AE13" s="53">
        <f t="shared" si="7"/>
        <v>0.62199997901916504</v>
      </c>
      <c r="AF13" s="53">
        <f t="shared" si="8"/>
        <v>0.6679999828338623</v>
      </c>
      <c r="AG13" s="53">
        <f t="shared" si="9"/>
        <v>0.3919999897480011</v>
      </c>
      <c r="AH13" s="53">
        <f t="shared" si="10"/>
        <v>0.91900002956390381</v>
      </c>
      <c r="AI13" s="53">
        <f t="shared" si="11"/>
        <v>0.43200001120567322</v>
      </c>
      <c r="AJ13" s="53" t="str">
        <f t="shared" si="12"/>
        <v>..</v>
      </c>
      <c r="AK13" s="53" t="str">
        <f>IF(ISNUMBER(#REF!)=TRUE,AK$5*(#REF!-AK$4)/(AK$3-AK$4)+(1-AK$5)*(1-(#REF!-AK$4)/(AK$3-AK$4)),"..")</f>
        <v>..</v>
      </c>
    </row>
    <row r="14" spans="1:37" x14ac:dyDescent="0.35">
      <c r="A14" t="s">
        <v>34</v>
      </c>
      <c r="B14" s="98" t="s">
        <v>214</v>
      </c>
      <c r="C14" s="53">
        <f t="shared" si="13"/>
        <v>0.55000001192092896</v>
      </c>
      <c r="D14" s="53">
        <f t="shared" si="14"/>
        <v>0.64350000023841858</v>
      </c>
      <c r="E14" s="53">
        <f t="shared" si="15"/>
        <v>0.61066667238871253</v>
      </c>
      <c r="F14" s="53">
        <f t="shared" si="16"/>
        <v>0.74449999630451202</v>
      </c>
      <c r="G14" s="46"/>
      <c r="I14" s="95">
        <v>0.67100000381469727</v>
      </c>
      <c r="J14" s="95">
        <v>0.61599999666213989</v>
      </c>
      <c r="K14" s="95">
        <v>0.41200000047683716</v>
      </c>
      <c r="L14" s="95">
        <v>0.73199999332427979</v>
      </c>
      <c r="M14" s="95">
        <v>0.74900001287460327</v>
      </c>
      <c r="N14" s="95">
        <v>0.77799999713897705</v>
      </c>
      <c r="O14" s="95">
        <v>0.71899998188018799</v>
      </c>
      <c r="P14" s="95">
        <v>0.7630000114440918</v>
      </c>
      <c r="Q14" s="95">
        <v>0.3880000114440918</v>
      </c>
      <c r="R14" s="95">
        <v>0.49900001287460327</v>
      </c>
      <c r="S14" s="96">
        <v>0.87400001287460327</v>
      </c>
      <c r="T14" s="53"/>
      <c r="U14" s="60"/>
      <c r="V14" s="60">
        <v>0.54600000381469727</v>
      </c>
      <c r="W14" s="53"/>
      <c r="X14" s="53">
        <f t="shared" si="0"/>
        <v>0.67100000381469727</v>
      </c>
      <c r="Y14" s="53">
        <f t="shared" si="1"/>
        <v>0.61599999666213989</v>
      </c>
      <c r="Z14" s="53">
        <f t="shared" si="2"/>
        <v>0.41200000047683716</v>
      </c>
      <c r="AA14" s="53">
        <f t="shared" si="3"/>
        <v>0.73199999332427979</v>
      </c>
      <c r="AB14" s="53">
        <f t="shared" si="4"/>
        <v>0.74900001287460327</v>
      </c>
      <c r="AC14" s="53">
        <f t="shared" si="5"/>
        <v>0.77799999713897705</v>
      </c>
      <c r="AD14" s="53">
        <f t="shared" si="6"/>
        <v>0.71899998188018799</v>
      </c>
      <c r="AE14" s="53">
        <f t="shared" si="7"/>
        <v>0.7630000114440918</v>
      </c>
      <c r="AF14" s="53">
        <f t="shared" si="8"/>
        <v>0.3880000114440918</v>
      </c>
      <c r="AG14" s="53">
        <f t="shared" si="9"/>
        <v>0.49900001287460327</v>
      </c>
      <c r="AH14" s="53">
        <f t="shared" si="10"/>
        <v>0.87400001287460327</v>
      </c>
      <c r="AI14" s="53">
        <f t="shared" si="11"/>
        <v>0.54600000381469727</v>
      </c>
      <c r="AJ14" s="53" t="str">
        <f t="shared" si="12"/>
        <v>..</v>
      </c>
      <c r="AK14" s="53" t="str">
        <f>IF(ISNUMBER(#REF!)=TRUE,AK$5*(#REF!-AK$4)/(AK$3-AK$4)+(1-AK$5)*(1-(#REF!-AK$4)/(AK$3-AK$4)),"..")</f>
        <v>..</v>
      </c>
    </row>
    <row r="15" spans="1:37" x14ac:dyDescent="0.35">
      <c r="A15" s="86" t="s">
        <v>13</v>
      </c>
      <c r="B15" s="98" t="s">
        <v>215</v>
      </c>
      <c r="C15" s="53">
        <f t="shared" si="13"/>
        <v>0.57066666086514795</v>
      </c>
      <c r="D15" s="53">
        <f t="shared" si="14"/>
        <v>0.61049997806549072</v>
      </c>
      <c r="E15" s="53">
        <f t="shared" si="15"/>
        <v>0.65733331441879272</v>
      </c>
      <c r="F15" s="53">
        <f t="shared" si="16"/>
        <v>0.63249999284744263</v>
      </c>
      <c r="G15" s="46"/>
      <c r="I15" s="95">
        <v>0.57599997520446777</v>
      </c>
      <c r="J15" s="95">
        <v>0.64499998092651367</v>
      </c>
      <c r="K15" s="95">
        <v>0.52999997138977051</v>
      </c>
      <c r="L15" s="95">
        <v>0.78299999237060547</v>
      </c>
      <c r="M15" s="95">
        <v>0.52499997615814209</v>
      </c>
      <c r="N15" s="95">
        <v>0.64200001955032349</v>
      </c>
      <c r="O15" s="95">
        <v>0.57999998331069946</v>
      </c>
      <c r="P15" s="95">
        <v>0.47499999403953552</v>
      </c>
      <c r="Q15" s="95">
        <v>0.76499998569488525</v>
      </c>
      <c r="R15" s="95">
        <v>0.47200000286102295</v>
      </c>
      <c r="S15" s="96">
        <v>0.92299997806549072</v>
      </c>
      <c r="T15" s="53"/>
      <c r="U15" s="60"/>
      <c r="V15" s="60">
        <v>0.51899999380111694</v>
      </c>
      <c r="W15" s="53"/>
      <c r="X15" s="53">
        <f t="shared" si="0"/>
        <v>0.57599997520446777</v>
      </c>
      <c r="Y15" s="53">
        <f t="shared" si="1"/>
        <v>0.64499998092651367</v>
      </c>
      <c r="Z15" s="53">
        <f t="shared" si="2"/>
        <v>0.52999997138977051</v>
      </c>
      <c r="AA15" s="53">
        <f t="shared" si="3"/>
        <v>0.78299999237060547</v>
      </c>
      <c r="AB15" s="53">
        <f t="shared" si="4"/>
        <v>0.52499997615814209</v>
      </c>
      <c r="AC15" s="53">
        <f t="shared" si="5"/>
        <v>0.64200001955032349</v>
      </c>
      <c r="AD15" s="53">
        <f t="shared" si="6"/>
        <v>0.57999998331069946</v>
      </c>
      <c r="AE15" s="53">
        <f t="shared" si="7"/>
        <v>0.47499999403953552</v>
      </c>
      <c r="AF15" s="53">
        <f t="shared" si="8"/>
        <v>0.76499998569488525</v>
      </c>
      <c r="AG15" s="53">
        <f t="shared" si="9"/>
        <v>0.47200000286102295</v>
      </c>
      <c r="AH15" s="53">
        <f t="shared" si="10"/>
        <v>0.92299997806549072</v>
      </c>
      <c r="AI15" s="53">
        <f t="shared" si="11"/>
        <v>0.51899999380111694</v>
      </c>
      <c r="AJ15" s="53" t="str">
        <f t="shared" si="12"/>
        <v>..</v>
      </c>
      <c r="AK15" s="53" t="str">
        <f>IF(ISNUMBER(#REF!)=TRUE,AK$5*(#REF!-AK$4)/(AK$3-AK$4)+(1-AK$5)*(1-(#REF!-AK$4)/(AK$3-AK$4)),"..")</f>
        <v>..</v>
      </c>
    </row>
    <row r="16" spans="1:37" x14ac:dyDescent="0.35">
      <c r="A16" t="s">
        <v>14</v>
      </c>
      <c r="B16" s="98" t="s">
        <v>106</v>
      </c>
      <c r="C16" s="53">
        <f t="shared" si="13"/>
        <v>0.34533333778381348</v>
      </c>
      <c r="D16" s="53">
        <f t="shared" si="14"/>
        <v>0.2070000022649765</v>
      </c>
      <c r="E16" s="53">
        <f t="shared" si="15"/>
        <v>0.45166667302449542</v>
      </c>
      <c r="F16" s="53">
        <f t="shared" si="16"/>
        <v>0.43725000321865082</v>
      </c>
      <c r="G16" s="46"/>
      <c r="I16" s="95">
        <v>0.22900000214576721</v>
      </c>
      <c r="J16" s="95">
        <v>0.18500000238418579</v>
      </c>
      <c r="K16" s="95">
        <v>0.25</v>
      </c>
      <c r="L16" s="95">
        <v>0.36599999666213989</v>
      </c>
      <c r="M16" s="95">
        <v>0.41800001263618469</v>
      </c>
      <c r="N16" s="95">
        <v>0.51899999380111694</v>
      </c>
      <c r="O16" s="95">
        <v>0.44600000977516174</v>
      </c>
      <c r="P16" s="95">
        <v>0.30000001192092896</v>
      </c>
      <c r="Q16" s="95">
        <v>0.51800000667572021</v>
      </c>
      <c r="R16" s="95">
        <v>0.21799999475479126</v>
      </c>
      <c r="S16" s="96">
        <v>0.80500000715255737</v>
      </c>
      <c r="T16" s="53"/>
      <c r="U16" s="60"/>
      <c r="V16" s="60">
        <v>0.30000001192092896</v>
      </c>
      <c r="W16" s="53"/>
      <c r="X16" s="53">
        <f t="shared" si="0"/>
        <v>0.22900000214576721</v>
      </c>
      <c r="Y16" s="53">
        <f t="shared" si="1"/>
        <v>0.18500000238418579</v>
      </c>
      <c r="Z16" s="53">
        <f t="shared" si="2"/>
        <v>0.25</v>
      </c>
      <c r="AA16" s="53">
        <f t="shared" si="3"/>
        <v>0.36599999666213989</v>
      </c>
      <c r="AB16" s="53">
        <f t="shared" si="4"/>
        <v>0.41800001263618469</v>
      </c>
      <c r="AC16" s="53">
        <f t="shared" si="5"/>
        <v>0.51899999380111694</v>
      </c>
      <c r="AD16" s="53">
        <f t="shared" si="6"/>
        <v>0.44600000977516174</v>
      </c>
      <c r="AE16" s="53">
        <f t="shared" si="7"/>
        <v>0.30000001192092896</v>
      </c>
      <c r="AF16" s="53">
        <f t="shared" si="8"/>
        <v>0.51800000667572021</v>
      </c>
      <c r="AG16" s="53">
        <f t="shared" si="9"/>
        <v>0.21799999475479126</v>
      </c>
      <c r="AH16" s="53">
        <f t="shared" si="10"/>
        <v>0.80500000715255737</v>
      </c>
      <c r="AI16" s="53">
        <f t="shared" si="11"/>
        <v>0.30000001192092896</v>
      </c>
      <c r="AJ16" s="53" t="str">
        <f t="shared" si="12"/>
        <v>..</v>
      </c>
      <c r="AK16" s="53" t="str">
        <f>IF(ISNUMBER(#REF!)=TRUE,AK$5*(#REF!-AK$4)/(AK$3-AK$4)+(1-AK$5)*(1-(#REF!-AK$4)/(AK$3-AK$4)),"..")</f>
        <v>..</v>
      </c>
    </row>
    <row r="17" spans="1:37" x14ac:dyDescent="0.35">
      <c r="A17" t="s">
        <v>17</v>
      </c>
      <c r="B17" s="98" t="s">
        <v>107</v>
      </c>
      <c r="C17" s="53">
        <f t="shared" si="13"/>
        <v>0.5973333319028219</v>
      </c>
      <c r="D17" s="53">
        <f t="shared" si="14"/>
        <v>0.28549999743700027</v>
      </c>
      <c r="E17" s="53">
        <f t="shared" si="15"/>
        <v>0.65233333905537927</v>
      </c>
      <c r="F17" s="53">
        <f t="shared" si="16"/>
        <v>0.60174998641014099</v>
      </c>
      <c r="G17" s="46"/>
      <c r="I17" s="95">
        <v>0.2370000034570694</v>
      </c>
      <c r="J17" s="95">
        <v>0.33399999141693115</v>
      </c>
      <c r="K17" s="95">
        <v>0.57499998807907104</v>
      </c>
      <c r="L17" s="95">
        <v>0.58499997854232788</v>
      </c>
      <c r="M17" s="95">
        <v>0.60399997234344482</v>
      </c>
      <c r="N17" s="95">
        <v>0.66100001335144043</v>
      </c>
      <c r="O17" s="95">
        <v>0.55699998140335083</v>
      </c>
      <c r="P17" s="95">
        <v>0.70999997854232788</v>
      </c>
      <c r="Q17" s="95">
        <v>0.64300000667572021</v>
      </c>
      <c r="R17" s="95">
        <v>0.43900001049041748</v>
      </c>
      <c r="S17" s="96">
        <v>0.87000000476837158</v>
      </c>
      <c r="T17" s="53"/>
      <c r="U17" s="60"/>
      <c r="V17" s="60">
        <v>0.51200002431869507</v>
      </c>
      <c r="W17" s="53"/>
      <c r="X17" s="53">
        <f t="shared" si="0"/>
        <v>0.2370000034570694</v>
      </c>
      <c r="Y17" s="53">
        <f t="shared" si="1"/>
        <v>0.33399999141693115</v>
      </c>
      <c r="Z17" s="53">
        <f t="shared" si="2"/>
        <v>0.57499998807907104</v>
      </c>
      <c r="AA17" s="53">
        <f t="shared" si="3"/>
        <v>0.58499997854232788</v>
      </c>
      <c r="AB17" s="53">
        <f t="shared" si="4"/>
        <v>0.60399997234344482</v>
      </c>
      <c r="AC17" s="53">
        <f t="shared" si="5"/>
        <v>0.66100001335144043</v>
      </c>
      <c r="AD17" s="53">
        <f t="shared" si="6"/>
        <v>0.55699998140335083</v>
      </c>
      <c r="AE17" s="53">
        <f t="shared" si="7"/>
        <v>0.70999997854232788</v>
      </c>
      <c r="AF17" s="53">
        <f t="shared" si="8"/>
        <v>0.64300000667572021</v>
      </c>
      <c r="AG17" s="53">
        <f t="shared" si="9"/>
        <v>0.43900001049041748</v>
      </c>
      <c r="AH17" s="53">
        <f t="shared" si="10"/>
        <v>0.87000000476837158</v>
      </c>
      <c r="AI17" s="53">
        <f t="shared" si="11"/>
        <v>0.51200002431869507</v>
      </c>
      <c r="AJ17" s="53" t="str">
        <f t="shared" si="12"/>
        <v>..</v>
      </c>
      <c r="AK17" s="53" t="str">
        <f>IF(ISNUMBER(#REF!)=TRUE,AK$5*(#REF!-AK$4)/(AK$3-AK$4)+(1-AK$5)*(1-(#REF!-AK$4)/(AK$3-AK$4)),"..")</f>
        <v>..</v>
      </c>
    </row>
    <row r="18" spans="1:37" x14ac:dyDescent="0.35">
      <c r="A18" t="s">
        <v>15</v>
      </c>
      <c r="B18" s="98" t="s">
        <v>108</v>
      </c>
      <c r="C18" s="53">
        <f t="shared" si="13"/>
        <v>0.68000000715255737</v>
      </c>
      <c r="D18" s="53">
        <f t="shared" si="14"/>
        <v>0.67599999904632568</v>
      </c>
      <c r="E18" s="53">
        <f t="shared" si="15"/>
        <v>0.58933332562446594</v>
      </c>
      <c r="F18" s="53">
        <f t="shared" si="16"/>
        <v>0.67000000178813934</v>
      </c>
      <c r="G18" s="46"/>
      <c r="I18" s="95">
        <v>0.61500000953674316</v>
      </c>
      <c r="J18" s="95">
        <v>0.7369999885559082</v>
      </c>
      <c r="K18" s="95">
        <v>0.38999998569488525</v>
      </c>
      <c r="L18" s="95">
        <v>0.66900002956390381</v>
      </c>
      <c r="M18" s="95">
        <v>0.60199999809265137</v>
      </c>
      <c r="N18" s="95">
        <v>0.74599999189376831</v>
      </c>
      <c r="O18" s="95">
        <v>0.66299998760223389</v>
      </c>
      <c r="P18" s="95">
        <v>0.80800002813339233</v>
      </c>
      <c r="Q18" s="95">
        <v>0.82499998807907104</v>
      </c>
      <c r="R18" s="95">
        <v>0.40700000524520874</v>
      </c>
      <c r="S18" s="96">
        <v>0.89800000190734863</v>
      </c>
      <c r="T18" s="53"/>
      <c r="U18" s="60"/>
      <c r="V18" s="60">
        <v>0.47999998927116394</v>
      </c>
      <c r="W18" s="53"/>
      <c r="X18" s="53">
        <f t="shared" si="0"/>
        <v>0.61500000953674316</v>
      </c>
      <c r="Y18" s="53">
        <f t="shared" si="1"/>
        <v>0.7369999885559082</v>
      </c>
      <c r="Z18" s="53">
        <f t="shared" si="2"/>
        <v>0.38999998569488525</v>
      </c>
      <c r="AA18" s="53">
        <f t="shared" si="3"/>
        <v>0.66900002956390381</v>
      </c>
      <c r="AB18" s="53">
        <f t="shared" si="4"/>
        <v>0.60199999809265137</v>
      </c>
      <c r="AC18" s="53">
        <f t="shared" si="5"/>
        <v>0.74599999189376831</v>
      </c>
      <c r="AD18" s="53">
        <f t="shared" si="6"/>
        <v>0.66299998760223389</v>
      </c>
      <c r="AE18" s="53">
        <f t="shared" si="7"/>
        <v>0.80800002813339233</v>
      </c>
      <c r="AF18" s="53">
        <f t="shared" si="8"/>
        <v>0.82499998807907104</v>
      </c>
      <c r="AG18" s="53">
        <f t="shared" si="9"/>
        <v>0.40700000524520874</v>
      </c>
      <c r="AH18" s="53">
        <f t="shared" si="10"/>
        <v>0.89800000190734863</v>
      </c>
      <c r="AI18" s="53">
        <f t="shared" si="11"/>
        <v>0.47999998927116394</v>
      </c>
      <c r="AJ18" s="53" t="str">
        <f t="shared" si="12"/>
        <v>..</v>
      </c>
      <c r="AK18" s="53" t="str">
        <f>IF(ISNUMBER(#REF!)=TRUE,AK$5*(#REF!-AK$4)/(AK$3-AK$4)+(1-AK$5)*(1-(#REF!-AK$4)/(AK$3-AK$4)),"..")</f>
        <v>..</v>
      </c>
    </row>
    <row r="19" spans="1:37" x14ac:dyDescent="0.35">
      <c r="A19" s="86" t="s">
        <v>16</v>
      </c>
      <c r="B19" s="98" t="s">
        <v>109</v>
      </c>
      <c r="C19" s="53">
        <f t="shared" si="13"/>
        <v>0.52433332800865173</v>
      </c>
      <c r="D19" s="53">
        <f t="shared" si="14"/>
        <v>0.27099999785423279</v>
      </c>
      <c r="E19" s="53">
        <f t="shared" si="15"/>
        <v>0.53199999531110131</v>
      </c>
      <c r="F19" s="53">
        <f t="shared" si="16"/>
        <v>0.52124999463558197</v>
      </c>
      <c r="G19" s="46"/>
      <c r="I19" s="95">
        <v>0.27500000596046448</v>
      </c>
      <c r="J19" s="95">
        <v>0.2669999897480011</v>
      </c>
      <c r="K19" s="95">
        <v>0.41200000047683716</v>
      </c>
      <c r="L19" s="95">
        <v>0.52999997138977051</v>
      </c>
      <c r="M19" s="95">
        <v>0.43599998950958252</v>
      </c>
      <c r="N19" s="95">
        <v>0.61900001764297485</v>
      </c>
      <c r="O19" s="95">
        <v>0.5</v>
      </c>
      <c r="P19" s="95">
        <v>0.62699997425079346</v>
      </c>
      <c r="Q19" s="95">
        <v>0.56400001049041748</v>
      </c>
      <c r="R19" s="95">
        <v>0.38199999928474426</v>
      </c>
      <c r="S19" s="96">
        <v>0.8529999852180481</v>
      </c>
      <c r="T19" s="53"/>
      <c r="U19" s="60"/>
      <c r="V19" s="60">
        <v>0.33100000023841858</v>
      </c>
      <c r="W19" s="53"/>
      <c r="X19" s="53">
        <f t="shared" si="0"/>
        <v>0.27500000596046448</v>
      </c>
      <c r="Y19" s="53">
        <f t="shared" si="1"/>
        <v>0.2669999897480011</v>
      </c>
      <c r="Z19" s="53">
        <f t="shared" si="2"/>
        <v>0.41200000047683716</v>
      </c>
      <c r="AA19" s="53">
        <f t="shared" si="3"/>
        <v>0.52999997138977051</v>
      </c>
      <c r="AB19" s="53">
        <f t="shared" si="4"/>
        <v>0.43599998950958252</v>
      </c>
      <c r="AC19" s="53">
        <f t="shared" si="5"/>
        <v>0.61900001764297485</v>
      </c>
      <c r="AD19" s="53">
        <f t="shared" si="6"/>
        <v>0.5</v>
      </c>
      <c r="AE19" s="53">
        <f t="shared" si="7"/>
        <v>0.62699997425079346</v>
      </c>
      <c r="AF19" s="53">
        <f t="shared" si="8"/>
        <v>0.56400001049041748</v>
      </c>
      <c r="AG19" s="53">
        <f t="shared" si="9"/>
        <v>0.38199999928474426</v>
      </c>
      <c r="AH19" s="53">
        <f t="shared" si="10"/>
        <v>0.8529999852180481</v>
      </c>
      <c r="AI19" s="53">
        <f t="shared" si="11"/>
        <v>0.33100000023841858</v>
      </c>
      <c r="AJ19" s="53" t="str">
        <f t="shared" si="12"/>
        <v>..</v>
      </c>
      <c r="AK19" s="53" t="str">
        <f>IF(ISNUMBER(#REF!)=TRUE,AK$5*(#REF!-AK$4)/(AK$3-AK$4)+(1-AK$5)*(1-(#REF!-AK$4)/(AK$3-AK$4)),"..")</f>
        <v>..</v>
      </c>
    </row>
    <row r="20" spans="1:37" x14ac:dyDescent="0.35">
      <c r="A20" s="86" t="s">
        <v>20</v>
      </c>
      <c r="B20" s="98" t="s">
        <v>111</v>
      </c>
      <c r="C20" s="53">
        <f t="shared" si="13"/>
        <v>0.38100000719229382</v>
      </c>
      <c r="D20" s="53">
        <f t="shared" si="14"/>
        <v>0.32200000435113907</v>
      </c>
      <c r="E20" s="53">
        <f t="shared" si="15"/>
        <v>0.50599999229113257</v>
      </c>
      <c r="F20" s="53">
        <f t="shared" si="16"/>
        <v>0.70149999856948853</v>
      </c>
      <c r="G20" s="46"/>
      <c r="H20" s="46"/>
      <c r="I20" s="95">
        <v>0.44200000166893005</v>
      </c>
      <c r="J20" s="95">
        <v>0.20200000703334808</v>
      </c>
      <c r="K20" s="95">
        <v>0.30399999022483826</v>
      </c>
      <c r="L20" s="95">
        <v>0.46399998664855957</v>
      </c>
      <c r="M20" s="95">
        <v>0.76800000667572021</v>
      </c>
      <c r="N20" s="95">
        <v>0.78200000524520874</v>
      </c>
      <c r="O20" s="95">
        <v>0.79199999570846558</v>
      </c>
      <c r="P20" s="95">
        <v>0.63300001621246338</v>
      </c>
      <c r="Q20" s="95">
        <v>0.31000000238418579</v>
      </c>
      <c r="R20" s="95">
        <v>0.20000000298023224</v>
      </c>
      <c r="S20" s="96">
        <v>0.78899997472763062</v>
      </c>
      <c r="T20" s="53"/>
      <c r="U20" s="60"/>
      <c r="V20" s="60">
        <v>0.42500001192092896</v>
      </c>
      <c r="X20" s="53">
        <f t="shared" si="0"/>
        <v>0.44200000166893005</v>
      </c>
      <c r="Y20" s="53">
        <f t="shared" si="1"/>
        <v>0.20200000703334808</v>
      </c>
      <c r="Z20" s="53">
        <f t="shared" si="2"/>
        <v>0.30399999022483826</v>
      </c>
      <c r="AA20" s="53">
        <f t="shared" si="3"/>
        <v>0.46399998664855957</v>
      </c>
      <c r="AB20" s="53">
        <f t="shared" si="4"/>
        <v>0.76800000667572021</v>
      </c>
      <c r="AC20" s="53">
        <f t="shared" si="5"/>
        <v>0.78200000524520874</v>
      </c>
      <c r="AD20" s="53">
        <f t="shared" si="6"/>
        <v>0.79199999570846558</v>
      </c>
      <c r="AE20" s="53">
        <f t="shared" si="7"/>
        <v>0.63300001621246338</v>
      </c>
      <c r="AF20" s="53">
        <f t="shared" si="8"/>
        <v>0.31000000238418579</v>
      </c>
      <c r="AG20" s="53">
        <f t="shared" si="9"/>
        <v>0.20000000298023224</v>
      </c>
      <c r="AH20" s="53">
        <f t="shared" si="10"/>
        <v>0.78899997472763062</v>
      </c>
      <c r="AI20" s="53">
        <f t="shared" si="11"/>
        <v>0.42500001192092896</v>
      </c>
      <c r="AJ20" s="53" t="str">
        <f t="shared" si="12"/>
        <v>..</v>
      </c>
      <c r="AK20" s="53" t="str">
        <f>IF(ISNUMBER(#REF!)=TRUE,AK$5*(#REF!-AK$4)/(AK$3-AK$4)+(1-AK$5)*(1-(#REF!-AK$4)/(AK$3-AK$4)),"..")</f>
        <v>..</v>
      </c>
    </row>
    <row r="21" spans="1:37" x14ac:dyDescent="0.35">
      <c r="A21" t="s">
        <v>19</v>
      </c>
      <c r="B21" s="98" t="s">
        <v>112</v>
      </c>
      <c r="C21" s="53">
        <f t="shared" si="13"/>
        <v>0.60133334497610724</v>
      </c>
      <c r="D21" s="53">
        <f t="shared" si="14"/>
        <v>0.22049999982118607</v>
      </c>
      <c r="E21" s="53">
        <f t="shared" si="15"/>
        <v>0.49933333198229474</v>
      </c>
      <c r="F21" s="53">
        <f t="shared" si="16"/>
        <v>0.51524999737739563</v>
      </c>
      <c r="G21" s="46"/>
      <c r="H21" s="57"/>
      <c r="I21" s="95">
        <v>0.17700000107288361</v>
      </c>
      <c r="J21" s="95">
        <v>0.26399999856948853</v>
      </c>
      <c r="K21" s="95">
        <v>0.25299999117851257</v>
      </c>
      <c r="L21" s="95">
        <v>0.4869999885559082</v>
      </c>
      <c r="M21" s="95">
        <v>0.50900000333786011</v>
      </c>
      <c r="N21" s="95">
        <v>0.5559999942779541</v>
      </c>
      <c r="O21" s="95">
        <v>0.50900000333786011</v>
      </c>
      <c r="P21" s="95">
        <v>0.8320000171661377</v>
      </c>
      <c r="Q21" s="95">
        <v>0.73900002241134644</v>
      </c>
      <c r="R21" s="95">
        <v>0.23299999535083771</v>
      </c>
      <c r="S21" s="96">
        <v>0.90700000524520874</v>
      </c>
      <c r="T21" s="53"/>
      <c r="U21" s="60"/>
      <c r="V21" s="60">
        <v>0.33799999952316284</v>
      </c>
      <c r="X21" s="53">
        <f t="shared" si="0"/>
        <v>0.17700000107288361</v>
      </c>
      <c r="Y21" s="53">
        <f t="shared" si="1"/>
        <v>0.26399999856948853</v>
      </c>
      <c r="Z21" s="53">
        <f t="shared" si="2"/>
        <v>0.25299999117851257</v>
      </c>
      <c r="AA21" s="53">
        <f t="shared" si="3"/>
        <v>0.4869999885559082</v>
      </c>
      <c r="AB21" s="53">
        <f t="shared" si="4"/>
        <v>0.50900000333786011</v>
      </c>
      <c r="AC21" s="53">
        <f t="shared" si="5"/>
        <v>0.5559999942779541</v>
      </c>
      <c r="AD21" s="53">
        <f t="shared" si="6"/>
        <v>0.50900000333786011</v>
      </c>
      <c r="AE21" s="53">
        <f t="shared" si="7"/>
        <v>0.8320000171661377</v>
      </c>
      <c r="AF21" s="53">
        <f t="shared" si="8"/>
        <v>0.73900002241134644</v>
      </c>
      <c r="AG21" s="53">
        <f t="shared" si="9"/>
        <v>0.23299999535083771</v>
      </c>
      <c r="AH21" s="53">
        <f t="shared" si="10"/>
        <v>0.90700000524520874</v>
      </c>
      <c r="AI21" s="53">
        <f t="shared" si="11"/>
        <v>0.33799999952316284</v>
      </c>
      <c r="AJ21" s="53" t="str">
        <f t="shared" si="12"/>
        <v>..</v>
      </c>
      <c r="AK21" s="53" t="str">
        <f>IF(ISNUMBER(#REF!)=TRUE,AK$5*(#REF!-AK$4)/(AK$3-AK$4)+(1-AK$5)*(1-(#REF!-AK$4)/(AK$3-AK$4)),"..")</f>
        <v>..</v>
      </c>
    </row>
    <row r="22" spans="1:37" x14ac:dyDescent="0.35">
      <c r="A22" s="86" t="s">
        <v>23</v>
      </c>
      <c r="B22" s="98" t="s">
        <v>115</v>
      </c>
      <c r="C22" s="53">
        <f t="shared" si="13"/>
        <v>0.50633333126703894</v>
      </c>
      <c r="D22" s="53">
        <f t="shared" si="14"/>
        <v>0.27300000190734863</v>
      </c>
      <c r="E22" s="53">
        <f t="shared" si="15"/>
        <v>0.50500001509984338</v>
      </c>
      <c r="F22" s="53">
        <f t="shared" si="16"/>
        <v>0.47575000673532486</v>
      </c>
      <c r="G22" s="46"/>
      <c r="H22" s="57"/>
      <c r="I22" s="95">
        <v>0.41899999976158142</v>
      </c>
      <c r="J22" s="95">
        <v>0.12700000405311584</v>
      </c>
      <c r="K22" s="95">
        <v>0.54600000381469727</v>
      </c>
      <c r="L22" s="95">
        <v>0.47099998593330383</v>
      </c>
      <c r="M22" s="95">
        <v>0.38100001215934753</v>
      </c>
      <c r="N22" s="95">
        <v>0.55400002002716064</v>
      </c>
      <c r="O22" s="95">
        <v>0.49700000882148743</v>
      </c>
      <c r="P22" s="95">
        <v>0.6809999942779541</v>
      </c>
      <c r="Q22" s="95">
        <v>0.46799999475479126</v>
      </c>
      <c r="R22" s="95">
        <v>0.37000000476837158</v>
      </c>
      <c r="S22" s="96">
        <v>0.60900002717971802</v>
      </c>
      <c r="T22" s="53"/>
      <c r="U22" s="60"/>
      <c r="V22" s="60">
        <v>0.36000001430511475</v>
      </c>
      <c r="X22" s="53">
        <f t="shared" si="0"/>
        <v>0.41899999976158142</v>
      </c>
      <c r="Y22" s="53">
        <f t="shared" si="1"/>
        <v>0.12700000405311584</v>
      </c>
      <c r="Z22" s="53">
        <f t="shared" si="2"/>
        <v>0.54600000381469727</v>
      </c>
      <c r="AA22" s="53">
        <f t="shared" si="3"/>
        <v>0.47099998593330383</v>
      </c>
      <c r="AB22" s="53">
        <f t="shared" si="4"/>
        <v>0.38100001215934753</v>
      </c>
      <c r="AC22" s="53">
        <f t="shared" si="5"/>
        <v>0.55400002002716064</v>
      </c>
      <c r="AD22" s="53">
        <f t="shared" si="6"/>
        <v>0.49700000882148743</v>
      </c>
      <c r="AE22" s="53">
        <f t="shared" si="7"/>
        <v>0.6809999942779541</v>
      </c>
      <c r="AF22" s="53">
        <f t="shared" si="8"/>
        <v>0.46799999475479126</v>
      </c>
      <c r="AG22" s="53">
        <f t="shared" si="9"/>
        <v>0.37000000476837158</v>
      </c>
      <c r="AH22" s="53">
        <f t="shared" si="10"/>
        <v>0.60900002717971802</v>
      </c>
      <c r="AI22" s="53">
        <f t="shared" si="11"/>
        <v>0.36000001430511475</v>
      </c>
      <c r="AJ22" s="53" t="str">
        <f t="shared" si="12"/>
        <v>..</v>
      </c>
      <c r="AK22" s="53" t="str">
        <f>IF(ISNUMBER(#REF!)=TRUE,AK$5*(#REF!-AK$4)/(AK$3-AK$4)+(1-AK$5)*(1-(#REF!-AK$4)/(AK$3-AK$4)),"..")</f>
        <v>..</v>
      </c>
    </row>
    <row r="23" spans="1:37" x14ac:dyDescent="0.35">
      <c r="A23" s="86" t="s">
        <v>25</v>
      </c>
      <c r="B23" s="98" t="s">
        <v>116</v>
      </c>
      <c r="C23" s="53">
        <f t="shared" si="13"/>
        <v>0.60033333301544189</v>
      </c>
      <c r="D23" s="53">
        <f t="shared" si="14"/>
        <v>0.56650000810623169</v>
      </c>
      <c r="E23" s="53">
        <f t="shared" si="15"/>
        <v>0.71299999952316284</v>
      </c>
      <c r="F23" s="53">
        <f t="shared" si="16"/>
        <v>0.79999999701976776</v>
      </c>
      <c r="G23" s="46"/>
      <c r="H23" s="49"/>
      <c r="I23" s="95">
        <v>0.56400001049041748</v>
      </c>
      <c r="J23" s="95">
        <v>0.5690000057220459</v>
      </c>
      <c r="K23" s="95">
        <v>0.54199999570846558</v>
      </c>
      <c r="L23" s="95">
        <v>0.68599998950958252</v>
      </c>
      <c r="M23" s="95">
        <v>0.87599998712539673</v>
      </c>
      <c r="N23" s="95">
        <v>0.79400002956390381</v>
      </c>
      <c r="O23" s="95">
        <v>0.84399998188018799</v>
      </c>
      <c r="P23" s="95">
        <v>0.625</v>
      </c>
      <c r="Q23" s="95">
        <v>0.77700001001358032</v>
      </c>
      <c r="R23" s="95">
        <v>0.39899998903274536</v>
      </c>
      <c r="S23" s="96">
        <v>0.97600001096725464</v>
      </c>
      <c r="T23" s="53"/>
      <c r="U23" s="60"/>
      <c r="V23" s="60">
        <v>0.62099999189376831</v>
      </c>
      <c r="X23" s="53">
        <f t="shared" si="0"/>
        <v>0.56400001049041748</v>
      </c>
      <c r="Y23" s="53">
        <f t="shared" si="1"/>
        <v>0.5690000057220459</v>
      </c>
      <c r="Z23" s="53">
        <f t="shared" si="2"/>
        <v>0.54199999570846558</v>
      </c>
      <c r="AA23" s="53">
        <f t="shared" si="3"/>
        <v>0.68599998950958252</v>
      </c>
      <c r="AB23" s="53">
        <f t="shared" si="4"/>
        <v>0.87599998712539673</v>
      </c>
      <c r="AC23" s="53">
        <f t="shared" si="5"/>
        <v>0.79400002956390381</v>
      </c>
      <c r="AD23" s="53">
        <f t="shared" si="6"/>
        <v>0.84399998188018799</v>
      </c>
      <c r="AE23" s="53">
        <f t="shared" si="7"/>
        <v>0.625</v>
      </c>
      <c r="AF23" s="53">
        <f t="shared" si="8"/>
        <v>0.77700001001358032</v>
      </c>
      <c r="AG23" s="53">
        <f t="shared" si="9"/>
        <v>0.39899998903274536</v>
      </c>
      <c r="AH23" s="53">
        <f t="shared" si="10"/>
        <v>0.97600001096725464</v>
      </c>
      <c r="AI23" s="53">
        <f t="shared" si="11"/>
        <v>0.62099999189376831</v>
      </c>
      <c r="AJ23" s="53" t="str">
        <f t="shared" si="12"/>
        <v>..</v>
      </c>
      <c r="AK23" s="53" t="str">
        <f>IF(ISNUMBER(#REF!)=TRUE,AK$5*(#REF!-AK$4)/(AK$3-AK$4)+(1-AK$5)*(1-(#REF!-AK$4)/(AK$3-AK$4)),"..")</f>
        <v>..</v>
      </c>
    </row>
    <row r="24" spans="1:37" x14ac:dyDescent="0.35">
      <c r="A24" s="86" t="s">
        <v>27</v>
      </c>
      <c r="B24" s="98" t="s">
        <v>119</v>
      </c>
      <c r="C24" s="53">
        <f t="shared" si="13"/>
        <v>0.67933332920074463</v>
      </c>
      <c r="D24" s="53">
        <f t="shared" si="14"/>
        <v>0.4504999965429306</v>
      </c>
      <c r="E24" s="53">
        <f t="shared" si="15"/>
        <v>0.66433334350585938</v>
      </c>
      <c r="F24" s="53">
        <f t="shared" si="16"/>
        <v>0.73149999976158142</v>
      </c>
      <c r="G24" s="46"/>
      <c r="H24" s="49"/>
      <c r="I24" s="95">
        <v>0.46399998664855957</v>
      </c>
      <c r="J24" s="95">
        <v>0.43700000643730164</v>
      </c>
      <c r="K24" s="95">
        <v>0.60000002384185791</v>
      </c>
      <c r="L24" s="95">
        <v>0.70399999618530273</v>
      </c>
      <c r="M24" s="95">
        <v>0.76800000667572021</v>
      </c>
      <c r="N24" s="95">
        <v>0.72100001573562622</v>
      </c>
      <c r="O24" s="95">
        <v>0.73299998044967651</v>
      </c>
      <c r="P24" s="95">
        <v>0.78299999237060547</v>
      </c>
      <c r="Q24" s="95">
        <v>0.80500000715255737</v>
      </c>
      <c r="R24" s="95">
        <v>0.44999998807907104</v>
      </c>
      <c r="S24" s="96">
        <v>0.85000002384185791</v>
      </c>
      <c r="T24" s="53"/>
      <c r="U24" s="60"/>
      <c r="V24" s="60">
        <v>0.5429999828338623</v>
      </c>
      <c r="X24" s="53">
        <f t="shared" si="0"/>
        <v>0.46399998664855957</v>
      </c>
      <c r="Y24" s="53">
        <f t="shared" si="1"/>
        <v>0.43700000643730164</v>
      </c>
      <c r="Z24" s="53">
        <f t="shared" si="2"/>
        <v>0.60000002384185791</v>
      </c>
      <c r="AA24" s="53">
        <f t="shared" si="3"/>
        <v>0.70399999618530273</v>
      </c>
      <c r="AB24" s="53">
        <f t="shared" si="4"/>
        <v>0.76800000667572021</v>
      </c>
      <c r="AC24" s="53">
        <f t="shared" si="5"/>
        <v>0.72100001573562622</v>
      </c>
      <c r="AD24" s="53">
        <f t="shared" si="6"/>
        <v>0.73299998044967651</v>
      </c>
      <c r="AE24" s="53">
        <f t="shared" si="7"/>
        <v>0.78299999237060547</v>
      </c>
      <c r="AF24" s="53">
        <f t="shared" si="8"/>
        <v>0.80500000715255737</v>
      </c>
      <c r="AG24" s="53">
        <f t="shared" si="9"/>
        <v>0.44999998807907104</v>
      </c>
      <c r="AH24" s="53">
        <f t="shared" si="10"/>
        <v>0.85000002384185791</v>
      </c>
      <c r="AI24" s="53">
        <f t="shared" si="11"/>
        <v>0.5429999828338623</v>
      </c>
      <c r="AJ24" s="53" t="str">
        <f t="shared" ref="AJ24:AJ32" si="17">IF(ISNUMBER(U24)=TRUE,AJ$5*(U24-AJ$4)/(AJ$3-AJ$4)+(1-AJ$5)*(1-(U24-AJ$4)/(AJ$3-AJ$4)),"..")</f>
        <v>..</v>
      </c>
      <c r="AK24" s="53" t="str">
        <f>IF(ISNUMBER(#REF!)=TRUE,AK$5*(#REF!-AK$4)/(AK$3-AK$4)+(1-AK$5)*(1-(#REF!-AK$4)/(AK$3-AK$4)),"..")</f>
        <v>..</v>
      </c>
    </row>
    <row r="25" spans="1:37" x14ac:dyDescent="0.35">
      <c r="A25" s="86" t="s">
        <v>28</v>
      </c>
      <c r="B25" s="98" t="s">
        <v>120</v>
      </c>
      <c r="C25" s="53">
        <f t="shared" si="13"/>
        <v>0.64199999968210852</v>
      </c>
      <c r="D25" s="53">
        <f t="shared" si="14"/>
        <v>0.47800000011920929</v>
      </c>
      <c r="E25" s="53">
        <f t="shared" si="15"/>
        <v>0.80133334795633948</v>
      </c>
      <c r="F25" s="53">
        <f t="shared" si="16"/>
        <v>0.77099999785423279</v>
      </c>
      <c r="G25" s="46"/>
      <c r="H25" s="49"/>
      <c r="I25" s="95">
        <v>0.49599999189376831</v>
      </c>
      <c r="J25" s="95">
        <v>0.46000000834465027</v>
      </c>
      <c r="K25" s="95">
        <v>0.79000002145767212</v>
      </c>
      <c r="L25" s="95">
        <v>0.79199999570846558</v>
      </c>
      <c r="M25" s="95">
        <v>0.75900000333786011</v>
      </c>
      <c r="N25" s="95">
        <v>0.77399998903274536</v>
      </c>
      <c r="O25" s="95">
        <v>0.75900000333786011</v>
      </c>
      <c r="P25" s="95">
        <v>0.6679999828338623</v>
      </c>
      <c r="Q25" s="95">
        <v>0.72100001573562622</v>
      </c>
      <c r="R25" s="95">
        <v>0.53700000047683716</v>
      </c>
      <c r="S25" s="96">
        <v>0.94499999284744263</v>
      </c>
      <c r="T25" s="53"/>
      <c r="U25" s="60"/>
      <c r="V25" s="60">
        <v>0.66900002956390381</v>
      </c>
      <c r="X25" s="53">
        <f t="shared" si="0"/>
        <v>0.49599999189376831</v>
      </c>
      <c r="Y25" s="53">
        <f t="shared" si="1"/>
        <v>0.46000000834465027</v>
      </c>
      <c r="Z25" s="53">
        <f t="shared" si="2"/>
        <v>0.79000002145767212</v>
      </c>
      <c r="AA25" s="53">
        <f t="shared" si="3"/>
        <v>0.79199999570846558</v>
      </c>
      <c r="AB25" s="53">
        <f t="shared" si="4"/>
        <v>0.75900000333786011</v>
      </c>
      <c r="AC25" s="53">
        <f t="shared" si="5"/>
        <v>0.77399998903274536</v>
      </c>
      <c r="AD25" s="53">
        <f t="shared" si="6"/>
        <v>0.75900000333786011</v>
      </c>
      <c r="AE25" s="53">
        <f t="shared" si="7"/>
        <v>0.6679999828338623</v>
      </c>
      <c r="AF25" s="53">
        <f t="shared" si="8"/>
        <v>0.72100001573562622</v>
      </c>
      <c r="AG25" s="53">
        <f t="shared" si="9"/>
        <v>0.53700000047683716</v>
      </c>
      <c r="AH25" s="53">
        <f t="shared" si="10"/>
        <v>0.94499999284744263</v>
      </c>
      <c r="AI25" s="53">
        <f t="shared" si="11"/>
        <v>0.66900002956390381</v>
      </c>
      <c r="AJ25" s="53" t="str">
        <f t="shared" si="17"/>
        <v>..</v>
      </c>
      <c r="AK25" s="53" t="str">
        <f>IF(ISNUMBER(#REF!)=TRUE,AK$5*(#REF!-AK$4)/(AK$3-AK$4)+(1-AK$5)*(1-(#REF!-AK$4)/(AK$3-AK$4)),"..")</f>
        <v>..</v>
      </c>
    </row>
    <row r="26" spans="1:37" x14ac:dyDescent="0.35">
      <c r="A26" s="86" t="s">
        <v>29</v>
      </c>
      <c r="B26" s="98" t="s">
        <v>121</v>
      </c>
      <c r="C26" s="53">
        <f t="shared" si="13"/>
        <v>0.51600000262260437</v>
      </c>
      <c r="D26" s="53">
        <f t="shared" si="14"/>
        <v>0.35050000250339508</v>
      </c>
      <c r="E26" s="53">
        <f t="shared" si="15"/>
        <v>0.47833332916100818</v>
      </c>
      <c r="F26" s="53">
        <f t="shared" si="16"/>
        <v>0.61874999105930328</v>
      </c>
      <c r="G26" s="49"/>
      <c r="H26" s="49"/>
      <c r="I26" s="95">
        <v>0.36300000548362732</v>
      </c>
      <c r="J26" s="95">
        <v>0.33799999952316284</v>
      </c>
      <c r="K26" s="95">
        <v>0.24199999868869781</v>
      </c>
      <c r="L26" s="95">
        <v>0.61799997091293335</v>
      </c>
      <c r="M26" s="95">
        <v>0.61000001430511475</v>
      </c>
      <c r="N26" s="95">
        <v>0.6029999852180481</v>
      </c>
      <c r="O26" s="95">
        <v>0.64399999380111694</v>
      </c>
      <c r="P26" s="95">
        <v>0.67100000381469727</v>
      </c>
      <c r="Q26" s="95">
        <v>0.625</v>
      </c>
      <c r="R26" s="95">
        <v>0.25200000405311584</v>
      </c>
      <c r="S26" s="96">
        <v>0.86699998378753662</v>
      </c>
      <c r="T26" s="53"/>
      <c r="U26" s="60"/>
      <c r="V26" s="60">
        <v>0.32600000500679016</v>
      </c>
      <c r="X26" s="53">
        <f t="shared" si="0"/>
        <v>0.36300000548362732</v>
      </c>
      <c r="Y26" s="53">
        <f t="shared" si="1"/>
        <v>0.33799999952316284</v>
      </c>
      <c r="Z26" s="53">
        <f t="shared" si="2"/>
        <v>0.24199999868869781</v>
      </c>
      <c r="AA26" s="53">
        <f t="shared" si="3"/>
        <v>0.61799997091293335</v>
      </c>
      <c r="AB26" s="53">
        <f t="shared" si="4"/>
        <v>0.61000001430511475</v>
      </c>
      <c r="AC26" s="53">
        <f t="shared" si="5"/>
        <v>0.6029999852180481</v>
      </c>
      <c r="AD26" s="53">
        <f t="shared" si="6"/>
        <v>0.64399999380111694</v>
      </c>
      <c r="AE26" s="53">
        <f t="shared" si="7"/>
        <v>0.67100000381469727</v>
      </c>
      <c r="AF26" s="53">
        <f t="shared" si="8"/>
        <v>0.625</v>
      </c>
      <c r="AG26" s="53">
        <f t="shared" si="9"/>
        <v>0.25200000405311584</v>
      </c>
      <c r="AH26" s="53">
        <f t="shared" si="10"/>
        <v>0.86699998378753662</v>
      </c>
      <c r="AI26" s="53">
        <f t="shared" si="11"/>
        <v>0.32600000500679016</v>
      </c>
      <c r="AJ26" s="53" t="str">
        <f t="shared" si="17"/>
        <v>..</v>
      </c>
      <c r="AK26" s="53" t="str">
        <f>IF(ISNUMBER(#REF!)=TRUE,AK$5*(#REF!-AK$4)/(AK$3-AK$4)+(1-AK$5)*(1-(#REF!-AK$4)/(AK$3-AK$4)),"..")</f>
        <v>..</v>
      </c>
    </row>
    <row r="27" spans="1:37" x14ac:dyDescent="0.35">
      <c r="A27" s="86" t="s">
        <v>31</v>
      </c>
      <c r="B27" s="98" t="s">
        <v>123</v>
      </c>
      <c r="C27" s="53">
        <f t="shared" si="13"/>
        <v>0.58533332745234168</v>
      </c>
      <c r="D27" s="53">
        <f t="shared" si="14"/>
        <v>0.35300000011920929</v>
      </c>
      <c r="E27" s="53">
        <f t="shared" si="15"/>
        <v>0.74200000365575158</v>
      </c>
      <c r="F27" s="53">
        <f t="shared" si="16"/>
        <v>0.63849997520446777</v>
      </c>
      <c r="G27" s="49"/>
      <c r="H27" s="59"/>
      <c r="I27" s="95">
        <v>0.36899998784065247</v>
      </c>
      <c r="J27" s="95">
        <v>0.33700001239776611</v>
      </c>
      <c r="K27" s="95">
        <v>0.75800001621246338</v>
      </c>
      <c r="L27" s="95">
        <v>0.65499997138977051</v>
      </c>
      <c r="M27" s="95">
        <v>0.64099997282028198</v>
      </c>
      <c r="N27" s="95">
        <v>0.63999998569488525</v>
      </c>
      <c r="O27" s="95">
        <v>0.61799997091293335</v>
      </c>
      <c r="P27" s="95">
        <v>0.6809999942779541</v>
      </c>
      <c r="Q27" s="95">
        <v>0.75</v>
      </c>
      <c r="R27" s="95">
        <v>0.32499998807907104</v>
      </c>
      <c r="S27" s="96">
        <v>0.93599998950958252</v>
      </c>
      <c r="T27" s="53"/>
      <c r="U27" s="60"/>
      <c r="V27" s="60">
        <v>0.53200000524520874</v>
      </c>
      <c r="X27" s="53">
        <f t="shared" si="0"/>
        <v>0.36899998784065247</v>
      </c>
      <c r="Y27" s="53">
        <f t="shared" si="1"/>
        <v>0.33700001239776611</v>
      </c>
      <c r="Z27" s="53">
        <f t="shared" si="2"/>
        <v>0.75800001621246338</v>
      </c>
      <c r="AA27" s="53">
        <f t="shared" si="3"/>
        <v>0.65499997138977051</v>
      </c>
      <c r="AB27" s="53">
        <f t="shared" si="4"/>
        <v>0.64099997282028198</v>
      </c>
      <c r="AC27" s="53">
        <f t="shared" si="5"/>
        <v>0.63999998569488525</v>
      </c>
      <c r="AD27" s="53">
        <f t="shared" si="6"/>
        <v>0.61799997091293335</v>
      </c>
      <c r="AE27" s="53">
        <f t="shared" si="7"/>
        <v>0.6809999942779541</v>
      </c>
      <c r="AF27" s="53">
        <f t="shared" si="8"/>
        <v>0.75</v>
      </c>
      <c r="AG27" s="53">
        <f t="shared" si="9"/>
        <v>0.32499998807907104</v>
      </c>
      <c r="AH27" s="53">
        <f t="shared" si="10"/>
        <v>0.93599998950958252</v>
      </c>
      <c r="AI27" s="53">
        <f t="shared" si="11"/>
        <v>0.53200000524520874</v>
      </c>
      <c r="AJ27" s="53" t="str">
        <f t="shared" si="17"/>
        <v>..</v>
      </c>
      <c r="AK27" s="53" t="str">
        <f>IF(ISNUMBER(#REF!)=TRUE,AK$5*(#REF!-AK$4)/(AK$3-AK$4)+(1-AK$5)*(1-(#REF!-AK$4)/(AK$3-AK$4)),"..")</f>
        <v>..</v>
      </c>
    </row>
    <row r="28" spans="1:37" x14ac:dyDescent="0.35">
      <c r="A28" s="86" t="s">
        <v>32</v>
      </c>
      <c r="B28" s="98" t="s">
        <v>124</v>
      </c>
      <c r="C28" s="53">
        <f t="shared" si="13"/>
        <v>0.57633334398269653</v>
      </c>
      <c r="D28" s="53">
        <f t="shared" si="14"/>
        <v>0.5534999817609787</v>
      </c>
      <c r="E28" s="53">
        <f t="shared" si="15"/>
        <v>0.53566667437553406</v>
      </c>
      <c r="F28" s="53">
        <f t="shared" si="16"/>
        <v>0.6367499977350235</v>
      </c>
      <c r="G28" s="49"/>
      <c r="H28" s="59"/>
      <c r="I28" s="95">
        <v>0.36399999260902405</v>
      </c>
      <c r="J28" s="95">
        <v>0.74299997091293335</v>
      </c>
      <c r="K28" s="95">
        <v>0.26100000739097595</v>
      </c>
      <c r="L28" s="95">
        <v>0.61900001764297485</v>
      </c>
      <c r="M28" s="95">
        <v>0.64099997282028198</v>
      </c>
      <c r="N28" s="95">
        <v>0.63999998569488525</v>
      </c>
      <c r="O28" s="95">
        <v>0.6470000147819519</v>
      </c>
      <c r="P28" s="95">
        <v>0.79500001668930054</v>
      </c>
      <c r="Q28" s="95">
        <v>0.60100001096725464</v>
      </c>
      <c r="R28" s="95">
        <v>0.33300000429153442</v>
      </c>
      <c r="S28" s="96">
        <v>0.9660000205039978</v>
      </c>
      <c r="T28" s="53"/>
      <c r="U28" s="60"/>
      <c r="V28" s="60">
        <v>0.37999999523162842</v>
      </c>
      <c r="X28" s="53">
        <f t="shared" si="0"/>
        <v>0.36399999260902405</v>
      </c>
      <c r="Y28" s="53">
        <f t="shared" si="1"/>
        <v>0.74299997091293335</v>
      </c>
      <c r="Z28" s="53">
        <f t="shared" si="2"/>
        <v>0.26100000739097595</v>
      </c>
      <c r="AA28" s="53">
        <f t="shared" si="3"/>
        <v>0.61900001764297485</v>
      </c>
      <c r="AB28" s="53">
        <f t="shared" si="4"/>
        <v>0.64099997282028198</v>
      </c>
      <c r="AC28" s="53">
        <f t="shared" si="5"/>
        <v>0.63999998569488525</v>
      </c>
      <c r="AD28" s="53">
        <f t="shared" si="6"/>
        <v>0.6470000147819519</v>
      </c>
      <c r="AE28" s="53">
        <f t="shared" si="7"/>
        <v>0.79500001668930054</v>
      </c>
      <c r="AF28" s="53">
        <f t="shared" si="8"/>
        <v>0.60100001096725464</v>
      </c>
      <c r="AG28" s="53">
        <f t="shared" si="9"/>
        <v>0.33300000429153442</v>
      </c>
      <c r="AH28" s="53">
        <f t="shared" si="10"/>
        <v>0.9660000205039978</v>
      </c>
      <c r="AI28" s="53">
        <f t="shared" si="11"/>
        <v>0.37999999523162842</v>
      </c>
      <c r="AJ28" s="53" t="str">
        <f t="shared" si="17"/>
        <v>..</v>
      </c>
      <c r="AK28" s="53" t="str">
        <f>IF(ISNUMBER(#REF!)=TRUE,AK$5*(#REF!-AK$4)/(AK$3-AK$4)+(1-AK$5)*(1-(#REF!-AK$4)/(AK$3-AK$4)),"..")</f>
        <v>..</v>
      </c>
    </row>
    <row r="29" spans="1:37" x14ac:dyDescent="0.35">
      <c r="A29" s="86" t="s">
        <v>30</v>
      </c>
      <c r="B29" s="98" t="s">
        <v>126</v>
      </c>
      <c r="C29" s="53">
        <f t="shared" si="13"/>
        <v>0.27766666313012439</v>
      </c>
      <c r="D29" s="53">
        <f t="shared" si="14"/>
        <v>0.11050000041723251</v>
      </c>
      <c r="E29" s="53">
        <f t="shared" si="15"/>
        <v>0.54966666301091516</v>
      </c>
      <c r="F29" s="53">
        <f t="shared" si="16"/>
        <v>0.49474999308586121</v>
      </c>
      <c r="G29" s="49"/>
      <c r="I29" s="95">
        <v>8.2000002264976501E-2</v>
      </c>
      <c r="J29" s="95">
        <v>0.13899999856948853</v>
      </c>
      <c r="K29" s="95">
        <v>0.37700000405311584</v>
      </c>
      <c r="L29" s="95">
        <v>0.71899998188018799</v>
      </c>
      <c r="M29" s="95">
        <v>0.72299998998641968</v>
      </c>
      <c r="N29" s="95">
        <v>0</v>
      </c>
      <c r="O29" s="95">
        <v>0.53700000047683716</v>
      </c>
      <c r="P29" s="95">
        <v>0.2070000022649765</v>
      </c>
      <c r="Q29" s="95">
        <v>0.62599998712539673</v>
      </c>
      <c r="R29" s="95">
        <v>0</v>
      </c>
      <c r="S29" s="96">
        <v>0.8529999852180481</v>
      </c>
      <c r="T29" s="53"/>
      <c r="U29" s="60"/>
      <c r="V29" s="60">
        <v>0.41899999976158142</v>
      </c>
      <c r="X29" s="53">
        <f t="shared" si="0"/>
        <v>8.2000002264976501E-2</v>
      </c>
      <c r="Y29" s="53">
        <f t="shared" si="1"/>
        <v>0.13899999856948853</v>
      </c>
      <c r="Z29" s="53">
        <f t="shared" si="2"/>
        <v>0.37700000405311584</v>
      </c>
      <c r="AA29" s="53">
        <f t="shared" si="3"/>
        <v>0.71899998188018799</v>
      </c>
      <c r="AB29" s="53">
        <f t="shared" si="4"/>
        <v>0.72299998998641968</v>
      </c>
      <c r="AC29" s="53">
        <f t="shared" si="5"/>
        <v>0</v>
      </c>
      <c r="AD29" s="53">
        <f t="shared" si="6"/>
        <v>0.53700000047683716</v>
      </c>
      <c r="AE29" s="53">
        <f t="shared" si="7"/>
        <v>0.2070000022649765</v>
      </c>
      <c r="AF29" s="53">
        <f t="shared" si="8"/>
        <v>0.62599998712539673</v>
      </c>
      <c r="AG29" s="53">
        <f t="shared" si="9"/>
        <v>0</v>
      </c>
      <c r="AH29" s="53">
        <f t="shared" si="10"/>
        <v>0.8529999852180481</v>
      </c>
      <c r="AI29" s="53">
        <f t="shared" si="11"/>
        <v>0.41899999976158142</v>
      </c>
      <c r="AJ29" s="53" t="str">
        <f t="shared" si="17"/>
        <v>..</v>
      </c>
      <c r="AK29" s="53" t="str">
        <f>IF(ISNUMBER(#REF!)=TRUE,AK$5*(#REF!-AK$4)/(AK$3-AK$4)+(1-AK$5)*(1-(#REF!-AK$4)/(AK$3-AK$4)),"..")</f>
        <v>..</v>
      </c>
    </row>
    <row r="30" spans="1:37" x14ac:dyDescent="0.35">
      <c r="A30" s="86" t="s">
        <v>37</v>
      </c>
      <c r="B30" s="98" t="s">
        <v>128</v>
      </c>
      <c r="C30" s="53">
        <f>AVERAGE(AE30,AF30,AG30)</f>
        <v>0.89666666587193811</v>
      </c>
      <c r="D30" s="53">
        <f t="shared" si="14"/>
        <v>0.77700001001358032</v>
      </c>
      <c r="E30" s="53">
        <f t="shared" si="15"/>
        <v>0.90266664822896325</v>
      </c>
      <c r="F30" s="53">
        <f t="shared" si="16"/>
        <v>0.92774999141693115</v>
      </c>
      <c r="I30" s="95">
        <v>0.74900001287460327</v>
      </c>
      <c r="J30" s="95">
        <v>0.80500000715255737</v>
      </c>
      <c r="K30" s="95">
        <v>0.8399999737739563</v>
      </c>
      <c r="L30" s="95">
        <v>0.97600001096725464</v>
      </c>
      <c r="M30" s="95">
        <v>0.89099997282028198</v>
      </c>
      <c r="N30" s="95">
        <v>0.93599998950958252</v>
      </c>
      <c r="O30" s="95">
        <v>0.90799999237060547</v>
      </c>
      <c r="P30" s="95">
        <v>0.90700000524520874</v>
      </c>
      <c r="Q30" s="95">
        <v>0.88599997758865356</v>
      </c>
      <c r="R30" s="95">
        <v>0.8970000147819519</v>
      </c>
      <c r="S30" s="96">
        <v>0.9649999737739563</v>
      </c>
      <c r="T30" s="53"/>
      <c r="U30" s="60"/>
      <c r="V30" s="60">
        <v>0.90299999713897705</v>
      </c>
      <c r="X30" s="53">
        <f t="shared" si="0"/>
        <v>0.74900001287460327</v>
      </c>
      <c r="Y30" s="53">
        <f t="shared" si="1"/>
        <v>0.80500000715255737</v>
      </c>
      <c r="Z30" s="53">
        <f t="shared" si="2"/>
        <v>0.8399999737739563</v>
      </c>
      <c r="AA30" s="53">
        <f t="shared" si="3"/>
        <v>0.97600001096725464</v>
      </c>
      <c r="AB30" s="53">
        <f t="shared" si="4"/>
        <v>0.89099997282028198</v>
      </c>
      <c r="AC30" s="53">
        <f t="shared" si="5"/>
        <v>0.93599998950958252</v>
      </c>
      <c r="AD30" s="53">
        <f t="shared" si="6"/>
        <v>0.90799999237060547</v>
      </c>
      <c r="AE30" s="53">
        <f t="shared" si="7"/>
        <v>0.90700000524520874</v>
      </c>
      <c r="AF30" s="53">
        <f t="shared" si="8"/>
        <v>0.88599997758865356</v>
      </c>
      <c r="AG30" s="53">
        <f t="shared" si="9"/>
        <v>0.8970000147819519</v>
      </c>
      <c r="AH30" s="53">
        <f t="shared" si="10"/>
        <v>0.9649999737739563</v>
      </c>
      <c r="AI30" s="53">
        <f t="shared" si="11"/>
        <v>0.90299999713897705</v>
      </c>
      <c r="AJ30" s="53" t="str">
        <f t="shared" si="17"/>
        <v>..</v>
      </c>
      <c r="AK30" s="53" t="str">
        <f>IF(ISNUMBER(#REF!)=TRUE,AK$5*(#REF!-AK$4)/(AK$3-AK$4)+(1-AK$5)*(1-(#REF!-AK$4)/(AK$3-AK$4)),"..")</f>
        <v>..</v>
      </c>
    </row>
    <row r="31" spans="1:37" x14ac:dyDescent="0.35">
      <c r="A31" s="86" t="s">
        <v>35</v>
      </c>
      <c r="B31" s="98" t="s">
        <v>129</v>
      </c>
      <c r="C31" s="53">
        <f t="shared" ref="C31:C32" si="18">AVERAGE(AE31,AF31,AG31)</f>
        <v>0.52199999491373694</v>
      </c>
      <c r="D31" s="53">
        <f t="shared" si="14"/>
        <v>0.50049999356269836</v>
      </c>
      <c r="E31" s="53">
        <f t="shared" si="15"/>
        <v>0.61466666062672937</v>
      </c>
      <c r="F31" s="53">
        <f t="shared" si="16"/>
        <v>0.53350000828504562</v>
      </c>
      <c r="I31" s="95">
        <v>0.50199997425079346</v>
      </c>
      <c r="J31" s="95">
        <v>0.49900001287460327</v>
      </c>
      <c r="K31" s="95">
        <v>0.50400000810623169</v>
      </c>
      <c r="L31" s="95">
        <v>0.54600000381469727</v>
      </c>
      <c r="M31" s="95">
        <v>0.46000000834465027</v>
      </c>
      <c r="N31" s="95">
        <v>0.63300001621246338</v>
      </c>
      <c r="O31" s="95">
        <v>0.49500000476837158</v>
      </c>
      <c r="P31" s="95">
        <v>0.56599998474121094</v>
      </c>
      <c r="Q31" s="95">
        <v>0.60699999332427979</v>
      </c>
      <c r="R31" s="95">
        <v>0.39300000667572021</v>
      </c>
      <c r="S31" s="96">
        <v>0.94099998474121094</v>
      </c>
      <c r="T31" s="53"/>
      <c r="U31" s="60"/>
      <c r="V31" s="60">
        <v>0.39899998903274536</v>
      </c>
      <c r="X31" s="53">
        <f t="shared" si="0"/>
        <v>0.50199997425079346</v>
      </c>
      <c r="Y31" s="53">
        <f t="shared" si="1"/>
        <v>0.49900001287460327</v>
      </c>
      <c r="Z31" s="53">
        <f t="shared" si="2"/>
        <v>0.50400000810623169</v>
      </c>
      <c r="AA31" s="53">
        <f t="shared" si="3"/>
        <v>0.54600000381469727</v>
      </c>
      <c r="AB31" s="53">
        <f t="shared" si="4"/>
        <v>0.46000000834465027</v>
      </c>
      <c r="AC31" s="53">
        <f t="shared" si="5"/>
        <v>0.63300001621246338</v>
      </c>
      <c r="AD31" s="53">
        <f t="shared" si="6"/>
        <v>0.49500000476837158</v>
      </c>
      <c r="AE31" s="53">
        <f t="shared" si="7"/>
        <v>0.56599998474121094</v>
      </c>
      <c r="AF31" s="53">
        <f t="shared" si="8"/>
        <v>0.60699999332427979</v>
      </c>
      <c r="AG31" s="53">
        <f t="shared" si="9"/>
        <v>0.39300000667572021</v>
      </c>
      <c r="AH31" s="53">
        <f t="shared" si="10"/>
        <v>0.94099998474121094</v>
      </c>
      <c r="AI31" s="53">
        <f t="shared" si="11"/>
        <v>0.39899998903274536</v>
      </c>
      <c r="AJ31" s="53" t="str">
        <f t="shared" si="17"/>
        <v>..</v>
      </c>
      <c r="AK31" s="53" t="str">
        <f>IF(ISNUMBER(#REF!)=TRUE,AK$5*(#REF!-AK$4)/(AK$3-AK$4)+(1-AK$5)*(1-(#REF!-AK$4)/(AK$3-AK$4)),"..")</f>
        <v>..</v>
      </c>
    </row>
    <row r="32" spans="1:37" x14ac:dyDescent="0.35">
      <c r="A32" s="86" t="s">
        <v>36</v>
      </c>
      <c r="B32" s="98" t="s">
        <v>130</v>
      </c>
      <c r="C32" s="53">
        <f t="shared" si="18"/>
        <v>0.53499998648961389</v>
      </c>
      <c r="D32" s="53">
        <f t="shared" si="14"/>
        <v>0.2564999982714653</v>
      </c>
      <c r="E32" s="53">
        <f t="shared" si="15"/>
        <v>0.73666667938232422</v>
      </c>
      <c r="F32" s="53">
        <f t="shared" si="16"/>
        <v>0.79150000214576721</v>
      </c>
      <c r="I32" s="95">
        <v>0.26600000262260437</v>
      </c>
      <c r="J32" s="95">
        <v>0.24699999392032623</v>
      </c>
      <c r="K32" s="95">
        <v>0.69099998474121094</v>
      </c>
      <c r="L32" s="95">
        <v>0.85199999809265137</v>
      </c>
      <c r="M32" s="95">
        <v>0.8619999885559082</v>
      </c>
      <c r="N32" s="95">
        <v>0.72699999809265137</v>
      </c>
      <c r="O32" s="95">
        <v>0.72500002384185791</v>
      </c>
      <c r="P32" s="95">
        <v>0.68699997663497925</v>
      </c>
      <c r="Q32" s="95">
        <v>0.69999998807907104</v>
      </c>
      <c r="R32" s="95">
        <v>0.21799999475479126</v>
      </c>
      <c r="S32" s="96">
        <v>0.87300002574920654</v>
      </c>
      <c r="T32" s="53"/>
      <c r="U32" s="60"/>
      <c r="V32" s="60">
        <v>0.64600002765655518</v>
      </c>
      <c r="X32" s="53">
        <f t="shared" si="0"/>
        <v>0.26600000262260437</v>
      </c>
      <c r="Y32" s="53">
        <f t="shared" si="1"/>
        <v>0.24699999392032623</v>
      </c>
      <c r="Z32" s="53">
        <f t="shared" si="2"/>
        <v>0.69099998474121094</v>
      </c>
      <c r="AA32" s="53">
        <f t="shared" si="3"/>
        <v>0.85199999809265137</v>
      </c>
      <c r="AB32" s="53">
        <f t="shared" si="4"/>
        <v>0.8619999885559082</v>
      </c>
      <c r="AC32" s="53">
        <f t="shared" si="5"/>
        <v>0.72699999809265137</v>
      </c>
      <c r="AD32" s="53">
        <f t="shared" si="6"/>
        <v>0.72500002384185791</v>
      </c>
      <c r="AE32" s="53">
        <f t="shared" si="7"/>
        <v>0.68699997663497925</v>
      </c>
      <c r="AF32" s="53">
        <f t="shared" si="8"/>
        <v>0.69999998807907104</v>
      </c>
      <c r="AG32" s="53">
        <f t="shared" si="9"/>
        <v>0.21799999475479126</v>
      </c>
      <c r="AH32" s="53">
        <f t="shared" si="10"/>
        <v>0.87300002574920654</v>
      </c>
      <c r="AI32" s="53">
        <f t="shared" si="11"/>
        <v>0.64600002765655518</v>
      </c>
      <c r="AJ32" s="53" t="str">
        <f t="shared" si="17"/>
        <v>..</v>
      </c>
      <c r="AK32" s="53" t="str">
        <f>IF(ISNUMBER(#REF!)=TRUE,AK$5*(#REF!-AK$4)/(AK$3-AK$4)+(1-AK$5)*(1-(#REF!-AK$4)/(AK$3-AK$4)),"..")</f>
        <v>..</v>
      </c>
    </row>
    <row r="33" spans="1:37" x14ac:dyDescent="0.35">
      <c r="A33" s="86" t="s">
        <v>38</v>
      </c>
      <c r="B33" s="98" t="s">
        <v>131</v>
      </c>
      <c r="C33" s="53">
        <f t="shared" ref="C33" si="19">AVERAGE(AE33,AF33,AG33)</f>
        <v>0.59199999769528711</v>
      </c>
      <c r="D33" s="53">
        <f t="shared" ref="D33" si="20">AVERAGE(X33:Y33)</f>
        <v>0.56000000238418579</v>
      </c>
      <c r="E33" s="53">
        <f t="shared" ref="E33" si="21">AVERAGE(AH33,AI33,AJ33,AK33,Z33)</f>
        <v>0.55966667334238684</v>
      </c>
      <c r="F33" s="53">
        <f t="shared" ref="F33" si="22">AVERAGE(AA33,AB33,AC33,AD33)</f>
        <v>0.61675001680850983</v>
      </c>
      <c r="I33" s="95">
        <v>0.53799998760223389</v>
      </c>
      <c r="J33" s="95">
        <v>0.5820000171661377</v>
      </c>
      <c r="K33" s="95">
        <v>0.37999999523162842</v>
      </c>
      <c r="L33" s="95">
        <v>0.6940000057220459</v>
      </c>
      <c r="M33" s="95">
        <v>0.55500000715255737</v>
      </c>
      <c r="N33" s="95">
        <v>0.66900002956390381</v>
      </c>
      <c r="O33" s="95">
        <v>0.54900002479553223</v>
      </c>
      <c r="P33" s="95">
        <v>0.625</v>
      </c>
      <c r="Q33" s="95">
        <v>0.69499999284744263</v>
      </c>
      <c r="R33" s="95">
        <v>0.45600000023841858</v>
      </c>
      <c r="S33" s="96">
        <v>0.8320000171661377</v>
      </c>
      <c r="T33" s="53"/>
      <c r="U33" s="60"/>
      <c r="V33" s="60">
        <v>0.46700000762939453</v>
      </c>
      <c r="X33" s="53">
        <f t="shared" si="0"/>
        <v>0.53799998760223389</v>
      </c>
      <c r="Y33" s="53">
        <f t="shared" si="1"/>
        <v>0.5820000171661377</v>
      </c>
      <c r="Z33" s="53">
        <f t="shared" si="2"/>
        <v>0.37999999523162842</v>
      </c>
      <c r="AA33" s="53">
        <f t="shared" si="3"/>
        <v>0.6940000057220459</v>
      </c>
      <c r="AB33" s="53">
        <f t="shared" si="4"/>
        <v>0.55500000715255737</v>
      </c>
      <c r="AC33" s="53">
        <f t="shared" si="5"/>
        <v>0.66900002956390381</v>
      </c>
      <c r="AD33" s="53">
        <f t="shared" si="6"/>
        <v>0.54900002479553223</v>
      </c>
      <c r="AE33" s="53">
        <f t="shared" si="7"/>
        <v>0.625</v>
      </c>
      <c r="AF33" s="53">
        <f t="shared" si="8"/>
        <v>0.69499999284744263</v>
      </c>
      <c r="AG33" s="53">
        <f t="shared" si="9"/>
        <v>0.45600000023841858</v>
      </c>
      <c r="AH33" s="53">
        <f t="shared" si="10"/>
        <v>0.8320000171661377</v>
      </c>
      <c r="AI33" s="53">
        <f t="shared" si="11"/>
        <v>0.46700000762939453</v>
      </c>
      <c r="AJ33" s="53" t="str">
        <f t="shared" ref="AJ33" si="23">IF(ISNUMBER(U33)=TRUE,AJ$5*(U33-AJ$4)/(AJ$3-AJ$4)+(1-AJ$5)*(1-(U33-AJ$4)/(AJ$3-AJ$4)),"..")</f>
        <v>..</v>
      </c>
      <c r="AK33" s="53" t="str">
        <f>IF(ISNUMBER(#REF!)=TRUE,AK$5*(#REF!-AK$4)/(AK$3-AK$4)+(1-AK$5)*(1-(#REF!-AK$4)/(AK$3-AK$4)),"..")</f>
        <v>..</v>
      </c>
    </row>
    <row r="34" spans="1:37" x14ac:dyDescent="0.35">
      <c r="A34"/>
      <c r="B34"/>
      <c r="C34" s="53"/>
      <c r="D34" s="53"/>
      <c r="E34" s="53"/>
      <c r="F34" s="53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</row>
    <row r="35" spans="1:37" x14ac:dyDescent="0.35">
      <c r="A35" s="46"/>
      <c r="B35"/>
      <c r="C35" s="53"/>
      <c r="D35" s="53"/>
      <c r="E35" s="53"/>
      <c r="F35" s="53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</row>
    <row r="36" spans="1:37" x14ac:dyDescent="0.35">
      <c r="A36"/>
      <c r="B36"/>
      <c r="C36" s="53"/>
      <c r="D36" s="53"/>
      <c r="E36" s="53"/>
      <c r="F36" s="53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</row>
    <row r="37" spans="1:37" x14ac:dyDescent="0.35">
      <c r="A37"/>
      <c r="B37"/>
      <c r="C37" s="53"/>
      <c r="D37" s="53"/>
      <c r="E37" s="53"/>
      <c r="F37" s="53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</row>
    <row r="38" spans="1:37" x14ac:dyDescent="0.35">
      <c r="A38"/>
      <c r="B38"/>
      <c r="C38" s="53"/>
      <c r="D38" s="53"/>
      <c r="E38" s="53"/>
      <c r="F38" s="53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</row>
    <row r="39" spans="1:37" x14ac:dyDescent="0.35">
      <c r="A39"/>
      <c r="B39"/>
      <c r="C39" s="53"/>
      <c r="D39" s="53"/>
      <c r="E39" s="53"/>
      <c r="F39" s="53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</row>
    <row r="40" spans="1:37" x14ac:dyDescent="0.35">
      <c r="A40"/>
      <c r="B40"/>
      <c r="C40" s="53"/>
      <c r="D40" s="53"/>
      <c r="E40" s="53"/>
      <c r="F40" s="53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</row>
    <row r="41" spans="1:37" x14ac:dyDescent="0.35">
      <c r="A41" s="86"/>
      <c r="B41"/>
      <c r="C41" s="53"/>
      <c r="D41" s="53"/>
      <c r="E41" s="53"/>
      <c r="F41" s="53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</row>
    <row r="42" spans="1:37" x14ac:dyDescent="0.35">
      <c r="A42" s="47"/>
      <c r="B42" s="48"/>
      <c r="C42" s="42"/>
      <c r="D42" s="42"/>
      <c r="E42" s="42"/>
      <c r="F42" s="42"/>
      <c r="J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37" x14ac:dyDescent="0.35">
      <c r="A43" s="47"/>
      <c r="B43" s="48"/>
      <c r="C43" s="42"/>
      <c r="D43" s="42"/>
      <c r="E43" s="42"/>
      <c r="F43" s="42"/>
      <c r="J43" s="45"/>
      <c r="M43" s="45"/>
      <c r="N43" s="45"/>
      <c r="O43" s="45"/>
      <c r="P43" s="45"/>
      <c r="Q43" s="45"/>
      <c r="R43" s="45"/>
      <c r="S43" s="45"/>
      <c r="T43" s="45"/>
      <c r="U43" s="45"/>
      <c r="V43" s="45"/>
    </row>
    <row r="44" spans="1:37" x14ac:dyDescent="0.35">
      <c r="A44" s="47"/>
      <c r="B44" s="48"/>
      <c r="C44" s="42"/>
      <c r="D44" s="42"/>
      <c r="E44" s="42"/>
      <c r="F44" s="42"/>
      <c r="J44" s="45"/>
      <c r="M44" s="45"/>
      <c r="N44" s="45"/>
      <c r="O44" s="45"/>
      <c r="P44" s="45"/>
      <c r="Q44" s="45"/>
      <c r="R44" s="45"/>
      <c r="S44" s="45"/>
      <c r="T44" s="45"/>
      <c r="U44" s="45"/>
      <c r="V44" s="45"/>
    </row>
    <row r="45" spans="1:37" x14ac:dyDescent="0.35">
      <c r="A45" s="47"/>
      <c r="B45" s="48"/>
      <c r="C45" s="42"/>
      <c r="D45" s="42"/>
      <c r="E45" s="42"/>
      <c r="F45" s="42"/>
      <c r="J45" s="50"/>
      <c r="K45" s="51"/>
      <c r="M45" s="52"/>
      <c r="N45" s="40"/>
      <c r="O45" s="45"/>
      <c r="P45" s="51"/>
      <c r="Q45" s="45"/>
      <c r="R45" s="51"/>
      <c r="S45" s="51"/>
      <c r="T45" s="51"/>
      <c r="U45" s="51"/>
    </row>
    <row r="46" spans="1:37" x14ac:dyDescent="0.35">
      <c r="A46" s="47"/>
      <c r="B46" s="48"/>
      <c r="C46" s="42"/>
      <c r="D46" s="42"/>
      <c r="E46" s="42"/>
      <c r="F46" s="42"/>
      <c r="J46" s="50"/>
      <c r="K46" s="51"/>
      <c r="M46" s="52"/>
      <c r="N46" s="40"/>
      <c r="O46" s="45"/>
      <c r="P46" s="51"/>
      <c r="Q46" s="45"/>
      <c r="R46" s="51"/>
      <c r="S46" s="51"/>
      <c r="T46" s="51"/>
      <c r="U46" s="51"/>
    </row>
    <row r="47" spans="1:37" x14ac:dyDescent="0.35">
      <c r="A47" s="47"/>
      <c r="B47" s="48"/>
      <c r="C47" s="42"/>
      <c r="D47" s="42"/>
      <c r="E47" s="42"/>
      <c r="F47" s="42"/>
      <c r="J47" s="50"/>
      <c r="K47" s="51"/>
      <c r="L47" s="51"/>
      <c r="M47" s="52"/>
      <c r="N47" s="40"/>
      <c r="O47" s="51"/>
      <c r="P47" s="51"/>
      <c r="Q47" s="51"/>
      <c r="R47" s="51"/>
      <c r="S47" s="51"/>
      <c r="T47" s="51"/>
      <c r="U47" s="51"/>
    </row>
    <row r="48" spans="1:37" x14ac:dyDescent="0.35">
      <c r="A48" s="47"/>
      <c r="B48" s="48"/>
      <c r="C48" s="42"/>
      <c r="D48" s="42"/>
      <c r="E48" s="42"/>
      <c r="F48" s="42"/>
      <c r="J48" s="50"/>
      <c r="K48" s="51"/>
      <c r="L48" s="51"/>
      <c r="M48" s="52"/>
      <c r="N48" s="40"/>
      <c r="O48" s="51"/>
      <c r="P48" s="51"/>
      <c r="Q48" s="51"/>
      <c r="R48" s="51"/>
      <c r="S48" s="51"/>
      <c r="T48" s="51"/>
      <c r="U48" s="51"/>
    </row>
    <row r="49" spans="1:21" x14ac:dyDescent="0.35">
      <c r="A49" s="49"/>
      <c r="B49" s="48"/>
      <c r="C49" s="42"/>
      <c r="D49" s="42"/>
      <c r="E49" s="42"/>
      <c r="F49" s="42"/>
      <c r="J49" s="50"/>
      <c r="K49" s="51"/>
      <c r="L49" s="51"/>
      <c r="M49" s="52"/>
      <c r="N49" s="40"/>
      <c r="O49" s="51"/>
      <c r="P49" s="51"/>
      <c r="Q49" s="51"/>
      <c r="R49" s="51"/>
      <c r="S49" s="51"/>
      <c r="T49" s="51"/>
      <c r="U49" s="51"/>
    </row>
    <row r="50" spans="1:21" x14ac:dyDescent="0.35">
      <c r="A50" s="49"/>
      <c r="B50" s="48"/>
      <c r="C50" s="42"/>
      <c r="D50" s="42"/>
      <c r="E50" s="42"/>
      <c r="F50" s="42"/>
      <c r="J50" s="50"/>
      <c r="K50" s="51"/>
      <c r="L50" s="51"/>
      <c r="M50" s="52"/>
      <c r="N50" s="40"/>
      <c r="O50" s="51"/>
      <c r="P50" s="51"/>
      <c r="Q50" s="51"/>
      <c r="R50" s="51"/>
      <c r="S50" s="51"/>
      <c r="T50" s="51"/>
      <c r="U50" s="51"/>
    </row>
    <row r="51" spans="1:21" x14ac:dyDescent="0.35">
      <c r="A51" s="49"/>
      <c r="B51" s="48"/>
      <c r="C51" s="42"/>
      <c r="D51" s="42"/>
      <c r="E51" s="42"/>
      <c r="F51" s="42"/>
      <c r="J51" s="50"/>
      <c r="K51" s="51"/>
      <c r="L51" s="51"/>
      <c r="M51" s="52"/>
      <c r="N51" s="40"/>
      <c r="O51" s="51"/>
      <c r="P51" s="51"/>
      <c r="Q51" s="51"/>
      <c r="R51" s="51"/>
      <c r="S51" s="51"/>
      <c r="T51" s="51"/>
      <c r="U51" s="51"/>
    </row>
    <row r="52" spans="1:21" x14ac:dyDescent="0.35">
      <c r="A52" s="49"/>
      <c r="B52" s="48"/>
      <c r="C52" s="42"/>
      <c r="D52" s="42"/>
      <c r="E52" s="42"/>
      <c r="F52" s="42"/>
      <c r="J52" s="50"/>
      <c r="K52" s="51"/>
      <c r="L52" s="51"/>
      <c r="M52" s="52"/>
      <c r="N52" s="40"/>
      <c r="O52" s="51"/>
      <c r="P52" s="51"/>
      <c r="Q52" s="51"/>
      <c r="R52" s="51"/>
      <c r="S52" s="51"/>
      <c r="T52" s="51"/>
      <c r="U52" s="51"/>
    </row>
    <row r="53" spans="1:21" x14ac:dyDescent="0.35">
      <c r="A53" s="49"/>
      <c r="B53" s="48"/>
      <c r="C53" s="42"/>
      <c r="D53" s="42"/>
      <c r="E53" s="42"/>
      <c r="F53" s="42"/>
      <c r="J53" s="50"/>
      <c r="K53" s="51"/>
      <c r="L53" s="51"/>
      <c r="M53" s="52"/>
      <c r="N53" s="40"/>
      <c r="O53" s="51"/>
      <c r="P53" s="51"/>
      <c r="Q53" s="51"/>
      <c r="R53" s="51"/>
      <c r="S53" s="51"/>
      <c r="T53" s="51"/>
      <c r="U53" s="51"/>
    </row>
    <row r="54" spans="1:21" x14ac:dyDescent="0.35">
      <c r="A54" s="49"/>
      <c r="B54" s="48"/>
      <c r="C54" s="42"/>
      <c r="D54" s="42"/>
      <c r="E54" s="42"/>
      <c r="F54" s="42"/>
      <c r="J54" s="50"/>
      <c r="K54" s="51"/>
      <c r="L54" s="51"/>
      <c r="M54" s="52"/>
      <c r="N54" s="40"/>
      <c r="O54" s="51"/>
      <c r="P54" s="51"/>
      <c r="Q54" s="51"/>
      <c r="R54" s="51"/>
      <c r="S54" s="51"/>
      <c r="T54" s="51"/>
      <c r="U54" s="51"/>
    </row>
    <row r="55" spans="1:21" x14ac:dyDescent="0.35">
      <c r="A55" s="49"/>
      <c r="B55" s="48"/>
      <c r="C55" s="42"/>
      <c r="D55" s="42"/>
      <c r="E55" s="42"/>
      <c r="F55" s="42"/>
      <c r="J55" s="50"/>
      <c r="K55" s="51"/>
      <c r="L55" s="51"/>
      <c r="M55" s="52"/>
      <c r="N55" s="40"/>
      <c r="O55" s="51"/>
      <c r="P55" s="51"/>
      <c r="Q55" s="51"/>
      <c r="R55" s="51"/>
      <c r="S55" s="51"/>
      <c r="T55" s="51"/>
      <c r="U55" s="51"/>
    </row>
    <row r="56" spans="1:21" x14ac:dyDescent="0.35">
      <c r="A56" s="49"/>
      <c r="B56" s="48"/>
      <c r="C56" s="42"/>
      <c r="D56" s="42"/>
      <c r="E56" s="42"/>
      <c r="F56" s="42"/>
      <c r="J56" s="50"/>
      <c r="K56" s="51"/>
      <c r="L56" s="51"/>
      <c r="M56" s="52"/>
      <c r="N56" s="40"/>
      <c r="O56" s="51"/>
      <c r="P56" s="51"/>
      <c r="Q56" s="51"/>
      <c r="R56" s="51"/>
      <c r="S56" s="51"/>
      <c r="T56" s="51"/>
      <c r="U56" s="51"/>
    </row>
    <row r="57" spans="1:21" x14ac:dyDescent="0.35">
      <c r="A57" s="49"/>
      <c r="B57" s="48"/>
      <c r="C57" s="42"/>
      <c r="D57" s="42"/>
      <c r="E57" s="42"/>
      <c r="F57" s="42"/>
      <c r="J57" s="50"/>
      <c r="K57" s="51"/>
      <c r="L57" s="51"/>
      <c r="M57" s="52"/>
      <c r="N57" s="40"/>
      <c r="O57" s="51"/>
      <c r="P57" s="51"/>
      <c r="Q57" s="51"/>
      <c r="R57" s="51"/>
      <c r="S57" s="51"/>
      <c r="T57" s="51"/>
      <c r="U57" s="51"/>
    </row>
    <row r="58" spans="1:21" x14ac:dyDescent="0.35">
      <c r="A58" s="49"/>
      <c r="B58" s="48"/>
      <c r="C58" s="42"/>
      <c r="D58" s="42"/>
      <c r="E58" s="42"/>
      <c r="F58" s="42"/>
      <c r="J58" s="50"/>
      <c r="K58" s="51"/>
      <c r="L58" s="51"/>
      <c r="M58" s="52"/>
      <c r="N58" s="40"/>
      <c r="O58" s="51"/>
      <c r="P58" s="51"/>
      <c r="Q58" s="51"/>
      <c r="R58" s="51"/>
      <c r="S58" s="51"/>
      <c r="T58" s="51"/>
      <c r="U58" s="51"/>
    </row>
    <row r="59" spans="1:21" x14ac:dyDescent="0.35">
      <c r="A59" s="40"/>
      <c r="B59" s="48"/>
      <c r="C59" s="42"/>
      <c r="D59" s="42"/>
      <c r="E59" s="42"/>
      <c r="F59" s="42"/>
      <c r="J59" s="50"/>
      <c r="K59" s="51"/>
      <c r="L59" s="51"/>
      <c r="M59" s="52"/>
      <c r="N59" s="40"/>
      <c r="O59" s="51"/>
      <c r="P59" s="51"/>
      <c r="Q59" s="51"/>
      <c r="R59" s="51"/>
      <c r="S59" s="51"/>
      <c r="T59" s="51"/>
      <c r="U59" s="51"/>
    </row>
    <row r="60" spans="1:21" x14ac:dyDescent="0.35">
      <c r="B60" s="48"/>
      <c r="C60" s="42"/>
      <c r="D60" s="42"/>
      <c r="E60" s="42"/>
      <c r="F60" s="42"/>
      <c r="J60" s="50"/>
      <c r="K60" s="51"/>
      <c r="L60" s="51"/>
      <c r="M60" s="52"/>
      <c r="N60" s="40"/>
      <c r="O60" s="51"/>
      <c r="P60" s="51"/>
      <c r="Q60" s="51"/>
      <c r="R60" s="51"/>
      <c r="S60" s="51"/>
      <c r="T60" s="51"/>
      <c r="U60" s="51"/>
    </row>
    <row r="61" spans="1:21" x14ac:dyDescent="0.35">
      <c r="B61" s="48"/>
      <c r="C61" s="42"/>
      <c r="D61" s="42"/>
      <c r="E61" s="42"/>
      <c r="F61" s="42"/>
      <c r="J61" s="50"/>
      <c r="K61" s="47"/>
      <c r="L61" s="51"/>
      <c r="M61" s="52"/>
      <c r="N61" s="40"/>
      <c r="O61" s="51"/>
      <c r="P61" s="47"/>
      <c r="Q61" s="51"/>
      <c r="R61" s="47"/>
      <c r="S61" s="47"/>
      <c r="T61" s="47"/>
      <c r="U61" s="47"/>
    </row>
    <row r="62" spans="1:21" x14ac:dyDescent="0.35">
      <c r="C62" s="42"/>
      <c r="D62" s="42"/>
      <c r="E62" s="42"/>
      <c r="F62" s="42"/>
      <c r="J62" s="40"/>
      <c r="K62" s="40"/>
      <c r="L62" s="51"/>
      <c r="M62" s="40"/>
      <c r="N62" s="40"/>
      <c r="O62" s="51"/>
      <c r="P62" s="40"/>
      <c r="Q62" s="51"/>
      <c r="R62" s="40"/>
      <c r="S62" s="40"/>
      <c r="T62" s="40"/>
      <c r="U62" s="40"/>
    </row>
    <row r="63" spans="1:21" x14ac:dyDescent="0.35">
      <c r="L63" s="47"/>
      <c r="O63" s="51"/>
      <c r="Q63" s="47"/>
    </row>
    <row r="64" spans="1:21" x14ac:dyDescent="0.35">
      <c r="L64" s="40"/>
      <c r="O64" s="47"/>
      <c r="Q64" s="40"/>
    </row>
    <row r="65" spans="15:15" x14ac:dyDescent="0.35">
      <c r="O65" s="40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5"/>
  <sheetViews>
    <sheetView topLeftCell="A23" zoomScale="102" workbookViewId="0">
      <selection activeCell="E38" sqref="E38"/>
    </sheetView>
  </sheetViews>
  <sheetFormatPr defaultColWidth="8.81640625" defaultRowHeight="14.5" x14ac:dyDescent="0.35"/>
  <cols>
    <col min="1" max="1" width="8.81640625" style="38"/>
    <col min="2" max="2" width="23.453125" style="38" customWidth="1"/>
    <col min="3" max="6" width="15.54296875" style="38" customWidth="1"/>
    <col min="7" max="7" width="7.54296875" style="38" customWidth="1"/>
    <col min="8" max="8" width="19.81640625" style="38" customWidth="1"/>
    <col min="9" max="9" width="11" style="38" customWidth="1"/>
    <col min="10" max="11" width="8.81640625" style="38"/>
    <col min="12" max="12" width="11" style="38" customWidth="1"/>
    <col min="13" max="13" width="11.1796875" style="38" customWidth="1"/>
    <col min="14" max="14" width="11" style="38" customWidth="1"/>
    <col min="15" max="18" width="8.81640625" style="38"/>
    <col min="19" max="19" width="9.1796875" style="38" customWidth="1"/>
    <col min="20" max="28" width="8.81640625" style="38"/>
    <col min="29" max="29" width="9.54296875" style="38" customWidth="1"/>
    <col min="30" max="16384" width="8.81640625" style="38"/>
  </cols>
  <sheetData>
    <row r="1" spans="1:37" ht="18" customHeight="1" x14ac:dyDescent="0.35">
      <c r="C1" s="36" t="s">
        <v>89</v>
      </c>
      <c r="J1" s="36" t="s">
        <v>90</v>
      </c>
      <c r="Y1" s="36" t="s">
        <v>91</v>
      </c>
    </row>
    <row r="2" spans="1:37" ht="101.5" x14ac:dyDescent="0.35">
      <c r="C2" s="36"/>
      <c r="I2" s="94" t="s">
        <v>73</v>
      </c>
      <c r="J2" s="37" t="s">
        <v>74</v>
      </c>
      <c r="K2" s="37" t="s">
        <v>81</v>
      </c>
      <c r="L2" s="37" t="s">
        <v>83</v>
      </c>
      <c r="M2" s="37" t="s">
        <v>84</v>
      </c>
      <c r="N2" s="37" t="s">
        <v>85</v>
      </c>
      <c r="O2" s="37" t="s">
        <v>86</v>
      </c>
      <c r="P2" s="37" t="s">
        <v>68</v>
      </c>
      <c r="Q2" s="37" t="s">
        <v>64</v>
      </c>
      <c r="R2" s="37" t="s">
        <v>67</v>
      </c>
      <c r="S2" s="37" t="s">
        <v>77</v>
      </c>
      <c r="T2" s="37" t="s">
        <v>78</v>
      </c>
      <c r="U2" s="37" t="s">
        <v>79</v>
      </c>
      <c r="V2" s="37" t="s">
        <v>80</v>
      </c>
      <c r="X2" s="37" t="s">
        <v>73</v>
      </c>
      <c r="Y2" s="37" t="s">
        <v>74</v>
      </c>
      <c r="Z2" s="37" t="s">
        <v>81</v>
      </c>
      <c r="AA2" s="37" t="s">
        <v>83</v>
      </c>
      <c r="AB2" s="37" t="s">
        <v>84</v>
      </c>
      <c r="AC2" s="37" t="s">
        <v>85</v>
      </c>
      <c r="AD2" s="37" t="s">
        <v>86</v>
      </c>
      <c r="AE2" s="37" t="s">
        <v>68</v>
      </c>
      <c r="AF2" s="37" t="s">
        <v>64</v>
      </c>
      <c r="AG2" s="37" t="s">
        <v>67</v>
      </c>
      <c r="AH2" s="37" t="s">
        <v>77</v>
      </c>
      <c r="AI2" s="37" t="s">
        <v>78</v>
      </c>
      <c r="AJ2" s="37" t="s">
        <v>79</v>
      </c>
      <c r="AK2" s="37" t="s">
        <v>80</v>
      </c>
    </row>
    <row r="3" spans="1:37" x14ac:dyDescent="0.35">
      <c r="H3" s="38" t="s">
        <v>92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X3" s="39">
        <v>1</v>
      </c>
      <c r="Y3" s="39">
        <v>1</v>
      </c>
      <c r="Z3" s="39">
        <v>1</v>
      </c>
      <c r="AA3" s="39">
        <v>1</v>
      </c>
      <c r="AB3" s="39">
        <v>1</v>
      </c>
      <c r="AC3" s="39">
        <v>1</v>
      </c>
      <c r="AD3" s="39">
        <v>1</v>
      </c>
      <c r="AE3" s="39">
        <v>1</v>
      </c>
      <c r="AF3" s="39">
        <v>1</v>
      </c>
      <c r="AG3" s="39">
        <v>1</v>
      </c>
      <c r="AH3" s="39">
        <v>1</v>
      </c>
      <c r="AI3" s="39">
        <v>1</v>
      </c>
      <c r="AJ3" s="39">
        <v>1</v>
      </c>
      <c r="AK3" s="39">
        <v>1</v>
      </c>
    </row>
    <row r="4" spans="1:37" x14ac:dyDescent="0.35">
      <c r="H4" s="38" t="s">
        <v>93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</row>
    <row r="5" spans="1:37" x14ac:dyDescent="0.35">
      <c r="H5" s="38" t="s">
        <v>94</v>
      </c>
      <c r="I5" s="39">
        <v>1</v>
      </c>
      <c r="J5" s="39">
        <v>1</v>
      </c>
      <c r="K5" s="39">
        <v>1</v>
      </c>
      <c r="L5" s="39">
        <v>1</v>
      </c>
      <c r="M5" s="39">
        <v>1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1</v>
      </c>
      <c r="U5" s="39">
        <v>1</v>
      </c>
      <c r="V5" s="39">
        <v>1</v>
      </c>
      <c r="X5" s="39">
        <v>1</v>
      </c>
      <c r="Y5" s="39">
        <v>1</v>
      </c>
      <c r="Z5" s="39">
        <v>1</v>
      </c>
      <c r="AA5" s="39">
        <v>1</v>
      </c>
      <c r="AB5" s="39">
        <v>1</v>
      </c>
      <c r="AC5" s="39">
        <v>1</v>
      </c>
      <c r="AD5" s="39">
        <v>1</v>
      </c>
      <c r="AE5" s="39">
        <v>1</v>
      </c>
      <c r="AF5" s="39">
        <v>1</v>
      </c>
      <c r="AG5" s="39">
        <v>1</v>
      </c>
      <c r="AH5" s="39">
        <v>1</v>
      </c>
      <c r="AI5" s="39">
        <v>1</v>
      </c>
      <c r="AJ5" s="39">
        <v>1</v>
      </c>
      <c r="AK5" s="39">
        <v>1</v>
      </c>
    </row>
    <row r="6" spans="1:37" s="40" customFormat="1" x14ac:dyDescent="0.35">
      <c r="B6" s="40" t="s">
        <v>42</v>
      </c>
      <c r="H6" s="40" t="s">
        <v>95</v>
      </c>
      <c r="I6" s="41" t="s">
        <v>96</v>
      </c>
      <c r="J6" s="41" t="s">
        <v>96</v>
      </c>
      <c r="K6" s="41" t="s">
        <v>97</v>
      </c>
      <c r="L6" s="41" t="s">
        <v>98</v>
      </c>
      <c r="M6" s="41" t="s">
        <v>98</v>
      </c>
      <c r="N6" s="41" t="s">
        <v>98</v>
      </c>
      <c r="O6" s="41" t="s">
        <v>98</v>
      </c>
      <c r="P6" s="41" t="s">
        <v>99</v>
      </c>
      <c r="Q6" s="41" t="s">
        <v>99</v>
      </c>
      <c r="R6" s="41" t="s">
        <v>99</v>
      </c>
      <c r="S6" s="41" t="s">
        <v>97</v>
      </c>
      <c r="T6" s="41" t="s">
        <v>97</v>
      </c>
      <c r="U6" s="41" t="s">
        <v>97</v>
      </c>
      <c r="V6" s="40" t="s">
        <v>97</v>
      </c>
      <c r="X6" s="41" t="s">
        <v>96</v>
      </c>
      <c r="Y6" s="41" t="s">
        <v>96</v>
      </c>
      <c r="Z6" s="41" t="s">
        <v>97</v>
      </c>
      <c r="AA6" s="41" t="s">
        <v>98</v>
      </c>
      <c r="AB6" s="41" t="s">
        <v>98</v>
      </c>
      <c r="AC6" s="41" t="s">
        <v>98</v>
      </c>
      <c r="AD6" s="41" t="s">
        <v>98</v>
      </c>
      <c r="AE6" s="41" t="s">
        <v>99</v>
      </c>
      <c r="AF6" s="41" t="s">
        <v>99</v>
      </c>
      <c r="AG6" s="41" t="s">
        <v>99</v>
      </c>
      <c r="AH6" s="41" t="s">
        <v>97</v>
      </c>
      <c r="AI6" s="41" t="s">
        <v>97</v>
      </c>
      <c r="AJ6" s="41" t="s">
        <v>97</v>
      </c>
      <c r="AK6" s="40" t="s">
        <v>97</v>
      </c>
    </row>
    <row r="7" spans="1:37" x14ac:dyDescent="0.35">
      <c r="A7" s="38" t="s">
        <v>212</v>
      </c>
      <c r="B7" s="38" t="s">
        <v>213</v>
      </c>
      <c r="C7" s="78" t="s">
        <v>221</v>
      </c>
      <c r="D7" s="78" t="s">
        <v>218</v>
      </c>
      <c r="E7" s="78" t="s">
        <v>219</v>
      </c>
      <c r="F7" s="78" t="s">
        <v>220</v>
      </c>
      <c r="H7" s="41" t="s">
        <v>42</v>
      </c>
      <c r="J7" s="39"/>
      <c r="K7" s="61"/>
      <c r="L7" s="61"/>
      <c r="M7" s="61"/>
      <c r="N7" s="61"/>
      <c r="O7" s="39"/>
      <c r="P7" s="39"/>
      <c r="Q7" s="39"/>
      <c r="R7" s="39"/>
      <c r="S7" s="39"/>
      <c r="T7" s="39"/>
      <c r="U7" s="39"/>
    </row>
    <row r="8" spans="1:37" x14ac:dyDescent="0.35">
      <c r="A8" t="s">
        <v>5</v>
      </c>
      <c r="B8" t="s">
        <v>100</v>
      </c>
      <c r="C8" s="53">
        <f>AVERAGE(AE8,AF8,AG8)</f>
        <v>0.61299999999999999</v>
      </c>
      <c r="D8" s="53">
        <f>AVERAGE(X8:Y8)</f>
        <v>0.53150000000000008</v>
      </c>
      <c r="E8" s="53">
        <f>AVERAGE(AH8,AI8,AJ8,AK8,Z8)</f>
        <v>0.7278</v>
      </c>
      <c r="F8" s="53">
        <f>AVERAGE(AA8,AB8,AC8,AD8)</f>
        <v>0.54800000000000004</v>
      </c>
      <c r="I8">
        <v>0.503</v>
      </c>
      <c r="J8">
        <v>0.56000000000000005</v>
      </c>
      <c r="K8">
        <v>0.51300000000000001</v>
      </c>
      <c r="L8">
        <v>0.56799999999999995</v>
      </c>
      <c r="M8">
        <v>0.53500000000000003</v>
      </c>
      <c r="N8">
        <v>0.54100000000000004</v>
      </c>
      <c r="O8"/>
      <c r="P8">
        <v>0.80799999999999994</v>
      </c>
      <c r="Q8">
        <v>0.52600000000000002</v>
      </c>
      <c r="R8">
        <v>0.505</v>
      </c>
      <c r="S8">
        <v>0.86499999999999999</v>
      </c>
      <c r="T8">
        <v>0.79500000000000004</v>
      </c>
      <c r="U8">
        <v>0.94399999999999995</v>
      </c>
      <c r="V8">
        <v>0.52200000000000002</v>
      </c>
      <c r="W8" s="53"/>
      <c r="X8" s="53">
        <f t="shared" ref="X8:AK23" si="0">IF(ISNUMBER(I8)=TRUE,X$5*(I8-X$4)/(X$3-X$4)+(1-X$5)*(1-(I8-X$4)/(X$3-X$4)),"..")</f>
        <v>0.503</v>
      </c>
      <c r="Y8" s="53">
        <f t="shared" si="0"/>
        <v>0.56000000000000005</v>
      </c>
      <c r="Z8" s="53">
        <f t="shared" si="0"/>
        <v>0.51300000000000001</v>
      </c>
      <c r="AA8" s="53">
        <f t="shared" si="0"/>
        <v>0.56799999999999995</v>
      </c>
      <c r="AB8" s="53">
        <f t="shared" si="0"/>
        <v>0.53500000000000003</v>
      </c>
      <c r="AC8" s="53">
        <f t="shared" si="0"/>
        <v>0.54100000000000004</v>
      </c>
      <c r="AD8" s="53" t="str">
        <f t="shared" si="0"/>
        <v>..</v>
      </c>
      <c r="AE8" s="53">
        <f t="shared" si="0"/>
        <v>0.80799999999999994</v>
      </c>
      <c r="AF8" s="53">
        <f t="shared" si="0"/>
        <v>0.52600000000000002</v>
      </c>
      <c r="AG8" s="53">
        <f t="shared" si="0"/>
        <v>0.505</v>
      </c>
      <c r="AH8" s="53">
        <f t="shared" si="0"/>
        <v>0.86499999999999999</v>
      </c>
      <c r="AI8" s="53">
        <f t="shared" si="0"/>
        <v>0.79500000000000004</v>
      </c>
      <c r="AJ8" s="53">
        <f t="shared" si="0"/>
        <v>0.94399999999999995</v>
      </c>
      <c r="AK8" s="53">
        <f t="shared" si="0"/>
        <v>0.52200000000000002</v>
      </c>
    </row>
    <row r="9" spans="1:37" x14ac:dyDescent="0.35">
      <c r="A9" t="s">
        <v>6</v>
      </c>
      <c r="B9" s="86" t="s">
        <v>101</v>
      </c>
      <c r="C9" s="53">
        <f t="shared" ref="C9:C29" si="1">AVERAGE(AE9,AF9,AG9)</f>
        <v>0.68500000000000005</v>
      </c>
      <c r="D9" s="53">
        <f t="shared" ref="D9:D29" si="2">AVERAGE(X9:Y9)</f>
        <v>0.64649999999999996</v>
      </c>
      <c r="E9" s="53">
        <f t="shared" ref="E9:E29" si="3">AVERAGE(AH9,AI9,AJ9,AK9,Z9)</f>
        <v>0.84000000000000008</v>
      </c>
      <c r="F9" s="53">
        <f t="shared" ref="F9:F29" si="4">AVERAGE(AA9,AB9,AC9,AD9)</f>
        <v>0.71499999999999997</v>
      </c>
      <c r="G9" s="46"/>
      <c r="I9">
        <v>0.67099999999999993</v>
      </c>
      <c r="J9">
        <v>0.622</v>
      </c>
      <c r="K9">
        <v>0.7390000000000001</v>
      </c>
      <c r="L9">
        <v>0.76400000000000001</v>
      </c>
      <c r="M9">
        <v>0.68700000000000006</v>
      </c>
      <c r="N9">
        <v>0.69400000000000006</v>
      </c>
      <c r="O9"/>
      <c r="P9">
        <v>0.81099999999999994</v>
      </c>
      <c r="Q9">
        <v>0.64800000000000002</v>
      </c>
      <c r="R9">
        <v>0.59599999999999997</v>
      </c>
      <c r="S9">
        <v>0.91599999999999993</v>
      </c>
      <c r="T9">
        <v>0.92099999999999993</v>
      </c>
      <c r="U9">
        <v>0.9880000000000001</v>
      </c>
      <c r="V9">
        <v>0.63600000000000001</v>
      </c>
      <c r="W9" s="53"/>
      <c r="X9" s="53">
        <f t="shared" si="0"/>
        <v>0.67099999999999993</v>
      </c>
      <c r="Y9" s="53">
        <f t="shared" si="0"/>
        <v>0.622</v>
      </c>
      <c r="Z9" s="53">
        <f t="shared" si="0"/>
        <v>0.7390000000000001</v>
      </c>
      <c r="AA9" s="53">
        <f t="shared" si="0"/>
        <v>0.76400000000000001</v>
      </c>
      <c r="AB9" s="53">
        <f t="shared" si="0"/>
        <v>0.68700000000000006</v>
      </c>
      <c r="AC9" s="53">
        <f t="shared" si="0"/>
        <v>0.69400000000000006</v>
      </c>
      <c r="AD9" s="53" t="str">
        <f t="shared" si="0"/>
        <v>..</v>
      </c>
      <c r="AE9" s="53">
        <f t="shared" si="0"/>
        <v>0.81099999999999994</v>
      </c>
      <c r="AF9" s="53">
        <f t="shared" si="0"/>
        <v>0.64800000000000002</v>
      </c>
      <c r="AG9" s="53">
        <f t="shared" si="0"/>
        <v>0.59599999999999997</v>
      </c>
      <c r="AH9" s="53">
        <f t="shared" si="0"/>
        <v>0.91599999999999993</v>
      </c>
      <c r="AI9" s="53">
        <f t="shared" si="0"/>
        <v>0.92099999999999993</v>
      </c>
      <c r="AJ9" s="53">
        <f t="shared" si="0"/>
        <v>0.9880000000000001</v>
      </c>
      <c r="AK9" s="53">
        <f t="shared" si="0"/>
        <v>0.63600000000000001</v>
      </c>
    </row>
    <row r="10" spans="1:37" x14ac:dyDescent="0.35">
      <c r="A10" t="s">
        <v>7</v>
      </c>
      <c r="B10" t="s">
        <v>102</v>
      </c>
      <c r="C10" s="53">
        <f t="shared" si="1"/>
        <v>0.65033333333333332</v>
      </c>
      <c r="D10" s="53">
        <f t="shared" si="2"/>
        <v>0.69</v>
      </c>
      <c r="E10" s="53">
        <f t="shared" si="3"/>
        <v>0.79580000000000006</v>
      </c>
      <c r="F10" s="53">
        <f t="shared" si="4"/>
        <v>0.70733333333333326</v>
      </c>
      <c r="G10" s="46"/>
      <c r="I10">
        <v>0.71700000000000008</v>
      </c>
      <c r="J10">
        <v>0.66299999999999992</v>
      </c>
      <c r="K10">
        <v>0.61699999999999999</v>
      </c>
      <c r="L10">
        <v>0.70700000000000007</v>
      </c>
      <c r="M10">
        <v>0.80200000000000005</v>
      </c>
      <c r="N10">
        <v>0.61299999999999999</v>
      </c>
      <c r="O10"/>
      <c r="P10">
        <v>0.85199999999999998</v>
      </c>
      <c r="Q10">
        <v>0.51500000000000001</v>
      </c>
      <c r="R10">
        <v>0.58399999999999996</v>
      </c>
      <c r="S10">
        <v>0.91600000000000004</v>
      </c>
      <c r="T10">
        <v>0.85099999999999998</v>
      </c>
      <c r="U10">
        <v>0.92699999999999994</v>
      </c>
      <c r="V10">
        <v>0.66799999999999993</v>
      </c>
      <c r="W10" s="53"/>
      <c r="X10" s="53">
        <f t="shared" si="0"/>
        <v>0.71700000000000008</v>
      </c>
      <c r="Y10" s="53">
        <f t="shared" si="0"/>
        <v>0.66299999999999992</v>
      </c>
      <c r="Z10" s="53">
        <f t="shared" si="0"/>
        <v>0.61699999999999999</v>
      </c>
      <c r="AA10" s="53">
        <f t="shared" si="0"/>
        <v>0.70700000000000007</v>
      </c>
      <c r="AB10" s="53">
        <f t="shared" si="0"/>
        <v>0.80200000000000005</v>
      </c>
      <c r="AC10" s="53">
        <f t="shared" si="0"/>
        <v>0.61299999999999999</v>
      </c>
      <c r="AD10" s="53" t="str">
        <f t="shared" si="0"/>
        <v>..</v>
      </c>
      <c r="AE10" s="53">
        <f t="shared" si="0"/>
        <v>0.85199999999999998</v>
      </c>
      <c r="AF10" s="53">
        <f t="shared" si="0"/>
        <v>0.51500000000000001</v>
      </c>
      <c r="AG10" s="53">
        <f t="shared" si="0"/>
        <v>0.58399999999999996</v>
      </c>
      <c r="AH10" s="53">
        <f t="shared" si="0"/>
        <v>0.91600000000000004</v>
      </c>
      <c r="AI10" s="53">
        <f t="shared" si="0"/>
        <v>0.85099999999999998</v>
      </c>
      <c r="AJ10" s="53">
        <f t="shared" si="0"/>
        <v>0.92699999999999994</v>
      </c>
      <c r="AK10" s="53">
        <f t="shared" si="0"/>
        <v>0.66799999999999993</v>
      </c>
    </row>
    <row r="11" spans="1:37" x14ac:dyDescent="0.35">
      <c r="A11" t="s">
        <v>9</v>
      </c>
      <c r="B11" t="s">
        <v>103</v>
      </c>
      <c r="C11" s="53">
        <f t="shared" si="1"/>
        <v>0.38633333333333336</v>
      </c>
      <c r="D11" s="53">
        <f t="shared" si="2"/>
        <v>0.57950000000000002</v>
      </c>
      <c r="E11" s="53">
        <f t="shared" si="3"/>
        <v>0.7006</v>
      </c>
      <c r="F11" s="53">
        <f t="shared" si="4"/>
        <v>0.47433333333333333</v>
      </c>
      <c r="G11" s="46"/>
      <c r="I11">
        <v>0.55500000000000005</v>
      </c>
      <c r="J11">
        <v>0.60399999999999998</v>
      </c>
      <c r="K11">
        <v>0.47700000000000004</v>
      </c>
      <c r="L11">
        <v>0.51700000000000002</v>
      </c>
      <c r="M11">
        <v>0.45200000000000001</v>
      </c>
      <c r="N11">
        <v>0.45399999999999996</v>
      </c>
      <c r="O11"/>
      <c r="P11">
        <v>0.436</v>
      </c>
      <c r="Q11">
        <v>0.433</v>
      </c>
      <c r="R11">
        <v>0.28999999999999998</v>
      </c>
      <c r="S11">
        <v>0.92500000000000004</v>
      </c>
      <c r="T11">
        <v>0.74600000000000011</v>
      </c>
      <c r="U11">
        <v>0.93900000000000006</v>
      </c>
      <c r="V11">
        <v>0.41599999999999993</v>
      </c>
      <c r="W11" s="53"/>
      <c r="X11" s="53">
        <f t="shared" si="0"/>
        <v>0.55500000000000005</v>
      </c>
      <c r="Y11" s="53">
        <f t="shared" si="0"/>
        <v>0.60399999999999998</v>
      </c>
      <c r="Z11" s="53">
        <f t="shared" si="0"/>
        <v>0.47700000000000004</v>
      </c>
      <c r="AA11" s="53">
        <f t="shared" si="0"/>
        <v>0.51700000000000002</v>
      </c>
      <c r="AB11" s="53">
        <f t="shared" si="0"/>
        <v>0.45200000000000001</v>
      </c>
      <c r="AC11" s="53">
        <f t="shared" si="0"/>
        <v>0.45399999999999996</v>
      </c>
      <c r="AD11" s="53" t="str">
        <f t="shared" si="0"/>
        <v>..</v>
      </c>
      <c r="AE11" s="53">
        <f t="shared" si="0"/>
        <v>0.436</v>
      </c>
      <c r="AF11" s="53">
        <f t="shared" si="0"/>
        <v>0.433</v>
      </c>
      <c r="AG11" s="53">
        <f t="shared" si="0"/>
        <v>0.28999999999999998</v>
      </c>
      <c r="AH11" s="53">
        <f t="shared" si="0"/>
        <v>0.92500000000000004</v>
      </c>
      <c r="AI11" s="53">
        <f t="shared" si="0"/>
        <v>0.74600000000000011</v>
      </c>
      <c r="AJ11" s="53">
        <f t="shared" si="0"/>
        <v>0.93900000000000006</v>
      </c>
      <c r="AK11" s="53">
        <f t="shared" si="0"/>
        <v>0.41599999999999993</v>
      </c>
    </row>
    <row r="12" spans="1:37" x14ac:dyDescent="0.35">
      <c r="A12" s="46" t="s">
        <v>10</v>
      </c>
      <c r="B12" s="86" t="s">
        <v>104</v>
      </c>
      <c r="C12" s="53">
        <f t="shared" si="1"/>
        <v>0.42366666666666664</v>
      </c>
      <c r="D12" s="53">
        <f t="shared" si="2"/>
        <v>0.50700000000000001</v>
      </c>
      <c r="E12" s="53">
        <f t="shared" si="3"/>
        <v>0.78220000000000001</v>
      </c>
      <c r="F12" s="53">
        <f t="shared" si="4"/>
        <v>0.85266666666666657</v>
      </c>
      <c r="G12" s="46"/>
      <c r="I12">
        <v>0.47600000000000003</v>
      </c>
      <c r="J12">
        <v>0.53800000000000003</v>
      </c>
      <c r="K12">
        <v>0.53500000000000003</v>
      </c>
      <c r="L12">
        <v>0.83700000000000008</v>
      </c>
      <c r="M12">
        <v>0.88900000000000001</v>
      </c>
      <c r="N12">
        <v>0.83200000000000007</v>
      </c>
      <c r="O12"/>
      <c r="P12">
        <v>0.65400000000000003</v>
      </c>
      <c r="Q12">
        <v>0.39799999999999996</v>
      </c>
      <c r="R12">
        <v>0.21899999999999997</v>
      </c>
      <c r="S12">
        <v>0.94200000000000006</v>
      </c>
      <c r="T12">
        <v>0.91199999999999992</v>
      </c>
      <c r="U12">
        <v>0.97299999999999998</v>
      </c>
      <c r="V12">
        <v>0.54900000000000004</v>
      </c>
      <c r="W12" s="53"/>
      <c r="X12" s="53">
        <f t="shared" si="0"/>
        <v>0.47600000000000003</v>
      </c>
      <c r="Y12" s="53">
        <f t="shared" si="0"/>
        <v>0.53800000000000003</v>
      </c>
      <c r="Z12" s="53">
        <f t="shared" si="0"/>
        <v>0.53500000000000003</v>
      </c>
      <c r="AA12" s="53">
        <f t="shared" si="0"/>
        <v>0.83700000000000008</v>
      </c>
      <c r="AB12" s="53">
        <f t="shared" si="0"/>
        <v>0.88900000000000001</v>
      </c>
      <c r="AC12" s="53">
        <f t="shared" si="0"/>
        <v>0.83200000000000007</v>
      </c>
      <c r="AD12" s="53" t="str">
        <f t="shared" si="0"/>
        <v>..</v>
      </c>
      <c r="AE12" s="53">
        <f t="shared" si="0"/>
        <v>0.65400000000000003</v>
      </c>
      <c r="AF12" s="53">
        <f t="shared" si="0"/>
        <v>0.39799999999999996</v>
      </c>
      <c r="AG12" s="53">
        <f t="shared" si="0"/>
        <v>0.21899999999999997</v>
      </c>
      <c r="AH12" s="53">
        <f t="shared" si="0"/>
        <v>0.94200000000000006</v>
      </c>
      <c r="AI12" s="53">
        <f t="shared" si="0"/>
        <v>0.91199999999999992</v>
      </c>
      <c r="AJ12" s="53">
        <f t="shared" si="0"/>
        <v>0.97299999999999998</v>
      </c>
      <c r="AK12" s="53">
        <f t="shared" si="0"/>
        <v>0.54900000000000004</v>
      </c>
    </row>
    <row r="13" spans="1:37" x14ac:dyDescent="0.35">
      <c r="A13" s="46" t="s">
        <v>8</v>
      </c>
      <c r="B13" s="86" t="s">
        <v>105</v>
      </c>
      <c r="C13" s="53">
        <f t="shared" si="1"/>
        <v>0.52433333333333332</v>
      </c>
      <c r="D13" s="53">
        <f t="shared" si="2"/>
        <v>0.60799999999999998</v>
      </c>
      <c r="E13" s="53">
        <f t="shared" si="3"/>
        <v>0.77900000000000003</v>
      </c>
      <c r="F13" s="53">
        <f t="shared" si="4"/>
        <v>0.69266666666666676</v>
      </c>
      <c r="G13" s="46"/>
      <c r="I13">
        <v>0.57999999999999996</v>
      </c>
      <c r="J13">
        <v>0.63600000000000001</v>
      </c>
      <c r="K13">
        <v>0.55200000000000005</v>
      </c>
      <c r="L13">
        <v>0.72299999999999998</v>
      </c>
      <c r="M13">
        <v>0.68700000000000006</v>
      </c>
      <c r="N13">
        <v>0.66799999999999993</v>
      </c>
      <c r="O13"/>
      <c r="P13">
        <v>0.66200000000000003</v>
      </c>
      <c r="Q13">
        <v>0.505</v>
      </c>
      <c r="R13">
        <v>0.40599999999999992</v>
      </c>
      <c r="S13">
        <v>0.92700000000000005</v>
      </c>
      <c r="T13">
        <v>0.91900000000000004</v>
      </c>
      <c r="U13">
        <v>0.97799999999999998</v>
      </c>
      <c r="V13">
        <v>0.51900000000000002</v>
      </c>
      <c r="W13" s="53"/>
      <c r="X13" s="53">
        <f t="shared" si="0"/>
        <v>0.57999999999999996</v>
      </c>
      <c r="Y13" s="53">
        <f t="shared" si="0"/>
        <v>0.63600000000000001</v>
      </c>
      <c r="Z13" s="53">
        <f t="shared" si="0"/>
        <v>0.55200000000000005</v>
      </c>
      <c r="AA13" s="53">
        <f t="shared" si="0"/>
        <v>0.72299999999999998</v>
      </c>
      <c r="AB13" s="53">
        <f t="shared" si="0"/>
        <v>0.68700000000000006</v>
      </c>
      <c r="AC13" s="53">
        <f t="shared" si="0"/>
        <v>0.66799999999999993</v>
      </c>
      <c r="AD13" s="53" t="str">
        <f t="shared" si="0"/>
        <v>..</v>
      </c>
      <c r="AE13" s="53">
        <f t="shared" si="0"/>
        <v>0.66200000000000003</v>
      </c>
      <c r="AF13" s="53">
        <f t="shared" si="0"/>
        <v>0.505</v>
      </c>
      <c r="AG13" s="53">
        <f t="shared" si="0"/>
        <v>0.40599999999999992</v>
      </c>
      <c r="AH13" s="53">
        <f t="shared" si="0"/>
        <v>0.92700000000000005</v>
      </c>
      <c r="AI13" s="53">
        <f t="shared" si="0"/>
        <v>0.91900000000000004</v>
      </c>
      <c r="AJ13" s="53">
        <f t="shared" si="0"/>
        <v>0.97799999999999998</v>
      </c>
      <c r="AK13" s="53">
        <f t="shared" si="0"/>
        <v>0.51900000000000002</v>
      </c>
    </row>
    <row r="14" spans="1:37" x14ac:dyDescent="0.35">
      <c r="A14" t="s">
        <v>14</v>
      </c>
      <c r="B14" t="s">
        <v>106</v>
      </c>
      <c r="C14" s="53">
        <f t="shared" si="1"/>
        <v>0.16133333333333333</v>
      </c>
      <c r="D14" s="53">
        <f t="shared" si="2"/>
        <v>0.21749999999999997</v>
      </c>
      <c r="E14" s="53">
        <f t="shared" si="3"/>
        <v>0.65859999999999996</v>
      </c>
      <c r="F14" s="53">
        <f t="shared" si="4"/>
        <v>0.28766666666666668</v>
      </c>
      <c r="G14" s="46"/>
      <c r="I14">
        <v>0.28499999999999998</v>
      </c>
      <c r="J14">
        <v>0.15</v>
      </c>
      <c r="K14">
        <v>0.32799999999999996</v>
      </c>
      <c r="L14">
        <v>0.28699999999999998</v>
      </c>
      <c r="M14">
        <v>0.32400000000000001</v>
      </c>
      <c r="N14">
        <v>0.252</v>
      </c>
      <c r="O14"/>
      <c r="P14">
        <v>0.17499999999999999</v>
      </c>
      <c r="Q14">
        <v>0.20100000000000001</v>
      </c>
      <c r="R14">
        <v>0.10800000000000001</v>
      </c>
      <c r="S14">
        <v>0.875</v>
      </c>
      <c r="T14">
        <v>0.81600000000000006</v>
      </c>
      <c r="U14">
        <v>0.93599999999999994</v>
      </c>
      <c r="V14">
        <v>0.33799999999999997</v>
      </c>
      <c r="W14" s="53"/>
      <c r="X14" s="53">
        <f t="shared" si="0"/>
        <v>0.28499999999999998</v>
      </c>
      <c r="Y14" s="53">
        <f t="shared" si="0"/>
        <v>0.15</v>
      </c>
      <c r="Z14" s="53">
        <f t="shared" si="0"/>
        <v>0.32799999999999996</v>
      </c>
      <c r="AA14" s="53">
        <f t="shared" si="0"/>
        <v>0.28699999999999998</v>
      </c>
      <c r="AB14" s="53">
        <f t="shared" si="0"/>
        <v>0.32400000000000001</v>
      </c>
      <c r="AC14" s="53">
        <f t="shared" si="0"/>
        <v>0.252</v>
      </c>
      <c r="AD14" s="53" t="str">
        <f t="shared" si="0"/>
        <v>..</v>
      </c>
      <c r="AE14" s="53">
        <f t="shared" si="0"/>
        <v>0.17499999999999999</v>
      </c>
      <c r="AF14" s="53">
        <f t="shared" si="0"/>
        <v>0.20100000000000001</v>
      </c>
      <c r="AG14" s="53">
        <f t="shared" si="0"/>
        <v>0.10800000000000001</v>
      </c>
      <c r="AH14" s="53">
        <f t="shared" si="0"/>
        <v>0.875</v>
      </c>
      <c r="AI14" s="53">
        <f t="shared" si="0"/>
        <v>0.81600000000000006</v>
      </c>
      <c r="AJ14" s="53">
        <f t="shared" si="0"/>
        <v>0.93599999999999994</v>
      </c>
      <c r="AK14" s="53">
        <f t="shared" si="0"/>
        <v>0.33799999999999997</v>
      </c>
    </row>
    <row r="15" spans="1:37" x14ac:dyDescent="0.35">
      <c r="A15" s="86" t="s">
        <v>17</v>
      </c>
      <c r="B15" t="s">
        <v>107</v>
      </c>
      <c r="C15" s="53">
        <f t="shared" si="1"/>
        <v>0.65633333333333332</v>
      </c>
      <c r="D15" s="53">
        <f t="shared" si="2"/>
        <v>0.54049999999999998</v>
      </c>
      <c r="E15" s="53">
        <f t="shared" si="3"/>
        <v>0.78879999999999995</v>
      </c>
      <c r="F15" s="53">
        <f t="shared" si="4"/>
        <v>0.77533333333333321</v>
      </c>
      <c r="G15" s="46"/>
      <c r="I15">
        <v>0.51500000000000001</v>
      </c>
      <c r="J15">
        <v>0.56600000000000006</v>
      </c>
      <c r="K15">
        <v>0.59799999999999998</v>
      </c>
      <c r="L15">
        <v>0.80299999999999994</v>
      </c>
      <c r="M15">
        <v>0.752</v>
      </c>
      <c r="N15">
        <v>0.77099999999999991</v>
      </c>
      <c r="O15"/>
      <c r="P15">
        <v>0.76899999999999991</v>
      </c>
      <c r="Q15">
        <v>0.61199999999999999</v>
      </c>
      <c r="R15">
        <v>0.58799999999999997</v>
      </c>
      <c r="S15">
        <v>0.94499999999999984</v>
      </c>
      <c r="T15">
        <v>0.79399999999999993</v>
      </c>
      <c r="U15">
        <v>0.97199999999999998</v>
      </c>
      <c r="V15">
        <v>0.63500000000000001</v>
      </c>
      <c r="W15" s="53"/>
      <c r="X15" s="53">
        <f t="shared" si="0"/>
        <v>0.51500000000000001</v>
      </c>
      <c r="Y15" s="53">
        <f t="shared" si="0"/>
        <v>0.56600000000000006</v>
      </c>
      <c r="Z15" s="53">
        <f t="shared" si="0"/>
        <v>0.59799999999999998</v>
      </c>
      <c r="AA15" s="53">
        <f t="shared" si="0"/>
        <v>0.80299999999999994</v>
      </c>
      <c r="AB15" s="53">
        <f t="shared" si="0"/>
        <v>0.752</v>
      </c>
      <c r="AC15" s="53">
        <f t="shared" si="0"/>
        <v>0.77099999999999991</v>
      </c>
      <c r="AD15" s="53" t="str">
        <f t="shared" si="0"/>
        <v>..</v>
      </c>
      <c r="AE15" s="53">
        <f t="shared" si="0"/>
        <v>0.76899999999999991</v>
      </c>
      <c r="AF15" s="53">
        <f t="shared" si="0"/>
        <v>0.61199999999999999</v>
      </c>
      <c r="AG15" s="53">
        <f t="shared" si="0"/>
        <v>0.58799999999999997</v>
      </c>
      <c r="AH15" s="53">
        <f t="shared" si="0"/>
        <v>0.94499999999999984</v>
      </c>
      <c r="AI15" s="53">
        <f t="shared" si="0"/>
        <v>0.79399999999999993</v>
      </c>
      <c r="AJ15" s="53">
        <f t="shared" si="0"/>
        <v>0.97199999999999998</v>
      </c>
      <c r="AK15" s="53">
        <f t="shared" si="0"/>
        <v>0.63500000000000001</v>
      </c>
    </row>
    <row r="16" spans="1:37" x14ac:dyDescent="0.35">
      <c r="A16" t="s">
        <v>15</v>
      </c>
      <c r="B16" t="s">
        <v>108</v>
      </c>
      <c r="C16" s="53">
        <f t="shared" si="1"/>
        <v>0.7373333333333334</v>
      </c>
      <c r="D16" s="53">
        <f t="shared" si="2"/>
        <v>0.72049999999999992</v>
      </c>
      <c r="E16" s="53">
        <f t="shared" si="3"/>
        <v>0.74920000000000009</v>
      </c>
      <c r="F16" s="53">
        <f t="shared" si="4"/>
        <v>0.66566666666666663</v>
      </c>
      <c r="G16" s="46"/>
      <c r="I16">
        <v>0.63900000000000001</v>
      </c>
      <c r="J16">
        <v>0.80199999999999994</v>
      </c>
      <c r="K16">
        <v>0.39799999999999996</v>
      </c>
      <c r="L16">
        <v>0.72699999999999987</v>
      </c>
      <c r="M16">
        <v>0.624</v>
      </c>
      <c r="N16">
        <v>0.64599999999999991</v>
      </c>
      <c r="O16"/>
      <c r="P16">
        <v>0.873</v>
      </c>
      <c r="Q16">
        <v>0.55700000000000005</v>
      </c>
      <c r="R16">
        <v>0.78200000000000003</v>
      </c>
      <c r="S16">
        <v>0.94200000000000006</v>
      </c>
      <c r="T16">
        <v>0.85499999999999998</v>
      </c>
      <c r="U16">
        <v>0.98399999999999987</v>
      </c>
      <c r="V16">
        <v>0.56700000000000006</v>
      </c>
      <c r="W16" s="53"/>
      <c r="X16" s="53">
        <f t="shared" si="0"/>
        <v>0.63900000000000001</v>
      </c>
      <c r="Y16" s="53">
        <f t="shared" si="0"/>
        <v>0.80199999999999994</v>
      </c>
      <c r="Z16" s="53">
        <f t="shared" si="0"/>
        <v>0.39799999999999996</v>
      </c>
      <c r="AA16" s="53">
        <f t="shared" si="0"/>
        <v>0.72699999999999987</v>
      </c>
      <c r="AB16" s="53">
        <f t="shared" si="0"/>
        <v>0.624</v>
      </c>
      <c r="AC16" s="53">
        <f t="shared" si="0"/>
        <v>0.64599999999999991</v>
      </c>
      <c r="AD16" s="53" t="str">
        <f t="shared" si="0"/>
        <v>..</v>
      </c>
      <c r="AE16" s="53">
        <f t="shared" si="0"/>
        <v>0.873</v>
      </c>
      <c r="AF16" s="53">
        <f t="shared" si="0"/>
        <v>0.55700000000000005</v>
      </c>
      <c r="AG16" s="53">
        <f t="shared" si="0"/>
        <v>0.78200000000000003</v>
      </c>
      <c r="AH16" s="53">
        <f t="shared" si="0"/>
        <v>0.94200000000000006</v>
      </c>
      <c r="AI16" s="53">
        <f t="shared" si="0"/>
        <v>0.85499999999999998</v>
      </c>
      <c r="AJ16" s="53">
        <f t="shared" si="0"/>
        <v>0.98399999999999987</v>
      </c>
      <c r="AK16" s="53">
        <f t="shared" si="0"/>
        <v>0.56700000000000006</v>
      </c>
    </row>
    <row r="17" spans="1:37" x14ac:dyDescent="0.35">
      <c r="A17" t="s">
        <v>16</v>
      </c>
      <c r="B17" t="s">
        <v>109</v>
      </c>
      <c r="C17" s="53">
        <f t="shared" si="1"/>
        <v>0.441</v>
      </c>
      <c r="D17" s="53">
        <f t="shared" si="2"/>
        <v>0.40049999999999997</v>
      </c>
      <c r="E17" s="53">
        <f t="shared" si="3"/>
        <v>0.70280000000000009</v>
      </c>
      <c r="F17" s="53">
        <f t="shared" si="4"/>
        <v>0.46066666666666661</v>
      </c>
      <c r="G17" s="46"/>
      <c r="I17">
        <v>0.40899999999999997</v>
      </c>
      <c r="J17">
        <v>0.39200000000000002</v>
      </c>
      <c r="K17">
        <v>0.42</v>
      </c>
      <c r="L17">
        <v>0.51899999999999991</v>
      </c>
      <c r="M17">
        <v>0.37500000000000006</v>
      </c>
      <c r="N17">
        <v>0.48799999999999999</v>
      </c>
      <c r="O17"/>
      <c r="P17">
        <v>0.61</v>
      </c>
      <c r="Q17">
        <v>0.37799999999999995</v>
      </c>
      <c r="R17">
        <v>0.33500000000000002</v>
      </c>
      <c r="S17">
        <v>0.86799999999999999</v>
      </c>
      <c r="T17">
        <v>0.89600000000000013</v>
      </c>
      <c r="U17">
        <v>0.98499999999999999</v>
      </c>
      <c r="V17">
        <v>0.34499999999999997</v>
      </c>
      <c r="W17" s="53"/>
      <c r="X17" s="53">
        <f t="shared" si="0"/>
        <v>0.40899999999999997</v>
      </c>
      <c r="Y17" s="53">
        <f t="shared" si="0"/>
        <v>0.39200000000000002</v>
      </c>
      <c r="Z17" s="53">
        <f t="shared" si="0"/>
        <v>0.42</v>
      </c>
      <c r="AA17" s="53">
        <f t="shared" si="0"/>
        <v>0.51899999999999991</v>
      </c>
      <c r="AB17" s="53">
        <f t="shared" si="0"/>
        <v>0.37500000000000006</v>
      </c>
      <c r="AC17" s="53">
        <f t="shared" si="0"/>
        <v>0.48799999999999999</v>
      </c>
      <c r="AD17" s="53" t="str">
        <f t="shared" si="0"/>
        <v>..</v>
      </c>
      <c r="AE17" s="53">
        <f t="shared" si="0"/>
        <v>0.61</v>
      </c>
      <c r="AF17" s="53">
        <f t="shared" si="0"/>
        <v>0.37799999999999995</v>
      </c>
      <c r="AG17" s="53">
        <f t="shared" si="0"/>
        <v>0.33500000000000002</v>
      </c>
      <c r="AH17" s="53">
        <f t="shared" si="0"/>
        <v>0.86799999999999999</v>
      </c>
      <c r="AI17" s="53">
        <f t="shared" si="0"/>
        <v>0.89600000000000013</v>
      </c>
      <c r="AJ17" s="53">
        <f t="shared" si="0"/>
        <v>0.98499999999999999</v>
      </c>
      <c r="AK17" s="53">
        <f t="shared" si="0"/>
        <v>0.34499999999999997</v>
      </c>
    </row>
    <row r="18" spans="1:37" x14ac:dyDescent="0.35">
      <c r="A18" t="s">
        <v>18</v>
      </c>
      <c r="B18" t="s">
        <v>110</v>
      </c>
      <c r="C18" s="53">
        <f t="shared" si="1"/>
        <v>0.53900000000000003</v>
      </c>
      <c r="D18" s="53">
        <f t="shared" si="2"/>
        <v>0.71900000000000008</v>
      </c>
      <c r="E18" s="53">
        <f t="shared" si="3"/>
        <v>0.71239999999999992</v>
      </c>
      <c r="F18" s="53">
        <f t="shared" si="4"/>
        <v>0.63366666666666671</v>
      </c>
      <c r="G18" s="46"/>
      <c r="I18">
        <v>0.68400000000000005</v>
      </c>
      <c r="J18">
        <v>0.754</v>
      </c>
      <c r="K18">
        <v>0.34</v>
      </c>
      <c r="L18">
        <v>0.64500000000000002</v>
      </c>
      <c r="M18">
        <v>0.72499999999999998</v>
      </c>
      <c r="N18">
        <v>0.53100000000000014</v>
      </c>
      <c r="O18"/>
      <c r="P18">
        <v>0.622</v>
      </c>
      <c r="Q18">
        <v>0.43700000000000006</v>
      </c>
      <c r="R18">
        <v>0.55799999999999994</v>
      </c>
      <c r="S18">
        <v>0.92</v>
      </c>
      <c r="T18">
        <v>0.81799999999999995</v>
      </c>
      <c r="U18">
        <v>0.96199999999999986</v>
      </c>
      <c r="V18">
        <v>0.52200000000000002</v>
      </c>
      <c r="W18" s="53"/>
      <c r="X18" s="53">
        <f t="shared" si="0"/>
        <v>0.68400000000000005</v>
      </c>
      <c r="Y18" s="53">
        <f t="shared" si="0"/>
        <v>0.754</v>
      </c>
      <c r="Z18" s="53">
        <f t="shared" si="0"/>
        <v>0.34</v>
      </c>
      <c r="AA18" s="53">
        <f t="shared" si="0"/>
        <v>0.64500000000000002</v>
      </c>
      <c r="AB18" s="53">
        <f t="shared" si="0"/>
        <v>0.72499999999999998</v>
      </c>
      <c r="AC18" s="53">
        <f t="shared" si="0"/>
        <v>0.53100000000000014</v>
      </c>
      <c r="AD18" s="53" t="str">
        <f t="shared" si="0"/>
        <v>..</v>
      </c>
      <c r="AE18" s="53">
        <f t="shared" si="0"/>
        <v>0.622</v>
      </c>
      <c r="AF18" s="53">
        <f t="shared" si="0"/>
        <v>0.43700000000000006</v>
      </c>
      <c r="AG18" s="53">
        <f t="shared" si="0"/>
        <v>0.55799999999999994</v>
      </c>
      <c r="AH18" s="53">
        <f t="shared" si="0"/>
        <v>0.92</v>
      </c>
      <c r="AI18" s="53">
        <f t="shared" si="0"/>
        <v>0.81799999999999995</v>
      </c>
      <c r="AJ18" s="53">
        <f t="shared" si="0"/>
        <v>0.96199999999999986</v>
      </c>
      <c r="AK18" s="53">
        <f t="shared" si="0"/>
        <v>0.52200000000000002</v>
      </c>
    </row>
    <row r="19" spans="1:37" x14ac:dyDescent="0.35">
      <c r="A19" s="86" t="s">
        <v>20</v>
      </c>
      <c r="B19" t="s">
        <v>111</v>
      </c>
      <c r="C19" s="53">
        <f t="shared" si="1"/>
        <v>0.56433333333333335</v>
      </c>
      <c r="D19" s="53">
        <f t="shared" si="2"/>
        <v>0.5655</v>
      </c>
      <c r="E19" s="53">
        <f t="shared" si="3"/>
        <v>0.71020000000000005</v>
      </c>
      <c r="F19" s="53">
        <f t="shared" si="4"/>
        <v>0.78800000000000014</v>
      </c>
      <c r="G19" s="46"/>
      <c r="I19">
        <v>0.59599999999999997</v>
      </c>
      <c r="J19">
        <v>0.53500000000000003</v>
      </c>
      <c r="K19">
        <v>0.43799999999999994</v>
      </c>
      <c r="L19">
        <v>0.79900000000000004</v>
      </c>
      <c r="M19">
        <v>0.84800000000000009</v>
      </c>
      <c r="N19">
        <v>0.71700000000000008</v>
      </c>
      <c r="O19"/>
      <c r="P19">
        <v>0.79099999999999993</v>
      </c>
      <c r="Q19">
        <v>0.48299999999999998</v>
      </c>
      <c r="R19">
        <v>0.41899999999999998</v>
      </c>
      <c r="S19">
        <v>0.80599999999999994</v>
      </c>
      <c r="T19">
        <v>0.84100000000000008</v>
      </c>
      <c r="U19">
        <v>0.97199999999999998</v>
      </c>
      <c r="V19">
        <v>0.49400000000000005</v>
      </c>
      <c r="W19" s="53"/>
      <c r="X19" s="53">
        <f t="shared" si="0"/>
        <v>0.59599999999999997</v>
      </c>
      <c r="Y19" s="53">
        <f t="shared" si="0"/>
        <v>0.53500000000000003</v>
      </c>
      <c r="Z19" s="53">
        <f t="shared" si="0"/>
        <v>0.43799999999999994</v>
      </c>
      <c r="AA19" s="53">
        <f t="shared" si="0"/>
        <v>0.79900000000000004</v>
      </c>
      <c r="AB19" s="53">
        <f t="shared" si="0"/>
        <v>0.84800000000000009</v>
      </c>
      <c r="AC19" s="53">
        <f t="shared" si="0"/>
        <v>0.71700000000000008</v>
      </c>
      <c r="AD19" s="53" t="str">
        <f t="shared" si="0"/>
        <v>..</v>
      </c>
      <c r="AE19" s="53">
        <f t="shared" si="0"/>
        <v>0.79099999999999993</v>
      </c>
      <c r="AF19" s="53">
        <f t="shared" si="0"/>
        <v>0.48299999999999998</v>
      </c>
      <c r="AG19" s="53">
        <f t="shared" si="0"/>
        <v>0.41899999999999998</v>
      </c>
      <c r="AH19" s="53">
        <f t="shared" si="0"/>
        <v>0.80599999999999994</v>
      </c>
      <c r="AI19" s="53">
        <f t="shared" si="0"/>
        <v>0.84100000000000008</v>
      </c>
      <c r="AJ19" s="53">
        <f t="shared" si="0"/>
        <v>0.97199999999999998</v>
      </c>
      <c r="AK19" s="53">
        <f t="shared" si="0"/>
        <v>0.49400000000000005</v>
      </c>
    </row>
    <row r="20" spans="1:37" x14ac:dyDescent="0.35">
      <c r="A20" s="86" t="s">
        <v>19</v>
      </c>
      <c r="B20" t="s">
        <v>112</v>
      </c>
      <c r="C20" s="53">
        <f t="shared" si="1"/>
        <v>0.53100000000000003</v>
      </c>
      <c r="D20" s="53">
        <f t="shared" si="2"/>
        <v>0.54049999999999998</v>
      </c>
      <c r="E20" s="53">
        <f t="shared" si="3"/>
        <v>0.65159999999999996</v>
      </c>
      <c r="F20" s="53">
        <f t="shared" si="4"/>
        <v>0.55633333333333335</v>
      </c>
      <c r="G20" s="46"/>
      <c r="H20" s="46"/>
      <c r="I20">
        <v>0.48800000000000004</v>
      </c>
      <c r="J20">
        <v>0.59299999999999997</v>
      </c>
      <c r="K20">
        <v>0.34200000000000003</v>
      </c>
      <c r="L20">
        <v>0.60099999999999998</v>
      </c>
      <c r="M20">
        <v>0.55799999999999994</v>
      </c>
      <c r="N20">
        <v>0.51000000000000012</v>
      </c>
      <c r="O20"/>
      <c r="P20">
        <v>0.83799999999999997</v>
      </c>
      <c r="Q20">
        <v>0.373</v>
      </c>
      <c r="R20">
        <v>0.38200000000000001</v>
      </c>
      <c r="S20">
        <v>0.84499999999999997</v>
      </c>
      <c r="T20">
        <v>0.70400000000000007</v>
      </c>
      <c r="U20">
        <v>0.93800000000000017</v>
      </c>
      <c r="V20">
        <v>0.42899999999999999</v>
      </c>
      <c r="X20" s="53">
        <f t="shared" si="0"/>
        <v>0.48800000000000004</v>
      </c>
      <c r="Y20" s="53">
        <f t="shared" si="0"/>
        <v>0.59299999999999997</v>
      </c>
      <c r="Z20" s="53">
        <f t="shared" si="0"/>
        <v>0.34200000000000003</v>
      </c>
      <c r="AA20" s="53">
        <f t="shared" si="0"/>
        <v>0.60099999999999998</v>
      </c>
      <c r="AB20" s="53">
        <f t="shared" si="0"/>
        <v>0.55799999999999994</v>
      </c>
      <c r="AC20" s="53">
        <f t="shared" si="0"/>
        <v>0.51000000000000012</v>
      </c>
      <c r="AD20" s="53" t="str">
        <f t="shared" si="0"/>
        <v>..</v>
      </c>
      <c r="AE20" s="53">
        <f t="shared" si="0"/>
        <v>0.83799999999999997</v>
      </c>
      <c r="AF20" s="53">
        <f t="shared" si="0"/>
        <v>0.373</v>
      </c>
      <c r="AG20" s="53">
        <f t="shared" si="0"/>
        <v>0.38200000000000001</v>
      </c>
      <c r="AH20" s="53">
        <f t="shared" si="0"/>
        <v>0.84499999999999997</v>
      </c>
      <c r="AI20" s="53">
        <f t="shared" si="0"/>
        <v>0.70400000000000007</v>
      </c>
      <c r="AJ20" s="53">
        <f t="shared" si="0"/>
        <v>0.93800000000000017</v>
      </c>
      <c r="AK20" s="53">
        <f t="shared" si="0"/>
        <v>0.42899999999999999</v>
      </c>
    </row>
    <row r="21" spans="1:37" x14ac:dyDescent="0.35">
      <c r="A21" t="s">
        <v>22</v>
      </c>
      <c r="B21" t="s">
        <v>113</v>
      </c>
      <c r="C21" s="53">
        <f t="shared" si="1"/>
        <v>0.37966666666666665</v>
      </c>
      <c r="D21" s="53">
        <f t="shared" si="2"/>
        <v>0.48799999999999993</v>
      </c>
      <c r="E21" s="53">
        <f t="shared" si="3"/>
        <v>0.66220000000000001</v>
      </c>
      <c r="F21" s="53">
        <f t="shared" si="4"/>
        <v>0.64933333333333332</v>
      </c>
      <c r="G21" s="46"/>
      <c r="H21" s="57"/>
      <c r="I21">
        <v>0.44299999999999995</v>
      </c>
      <c r="J21">
        <v>0.53299999999999992</v>
      </c>
      <c r="K21">
        <v>0.39900000000000008</v>
      </c>
      <c r="L21">
        <v>0.67299999999999993</v>
      </c>
      <c r="M21">
        <v>0.61299999999999999</v>
      </c>
      <c r="N21">
        <v>0.66200000000000003</v>
      </c>
      <c r="O21"/>
      <c r="P21">
        <v>0.70400000000000007</v>
      </c>
      <c r="Q21">
        <v>0.34400000000000008</v>
      </c>
      <c r="R21">
        <v>9.0999999999999998E-2</v>
      </c>
      <c r="S21">
        <v>0.69100000000000006</v>
      </c>
      <c r="T21">
        <v>0.90399999999999991</v>
      </c>
      <c r="U21">
        <v>0.98299999999999998</v>
      </c>
      <c r="V21">
        <v>0.33399999999999996</v>
      </c>
      <c r="X21" s="53">
        <f t="shared" si="0"/>
        <v>0.44299999999999995</v>
      </c>
      <c r="Y21" s="53">
        <f t="shared" si="0"/>
        <v>0.53299999999999992</v>
      </c>
      <c r="Z21" s="53">
        <f t="shared" si="0"/>
        <v>0.39900000000000008</v>
      </c>
      <c r="AA21" s="53">
        <f t="shared" si="0"/>
        <v>0.67299999999999993</v>
      </c>
      <c r="AB21" s="53">
        <f t="shared" si="0"/>
        <v>0.61299999999999999</v>
      </c>
      <c r="AC21" s="53">
        <f t="shared" si="0"/>
        <v>0.66200000000000003</v>
      </c>
      <c r="AD21" s="53" t="str">
        <f t="shared" si="0"/>
        <v>..</v>
      </c>
      <c r="AE21" s="53">
        <f t="shared" si="0"/>
        <v>0.70400000000000007</v>
      </c>
      <c r="AF21" s="53">
        <f t="shared" si="0"/>
        <v>0.34400000000000008</v>
      </c>
      <c r="AG21" s="53">
        <f t="shared" si="0"/>
        <v>9.0999999999999998E-2</v>
      </c>
      <c r="AH21" s="53">
        <f t="shared" si="0"/>
        <v>0.69100000000000006</v>
      </c>
      <c r="AI21" s="53">
        <f t="shared" si="0"/>
        <v>0.90399999999999991</v>
      </c>
      <c r="AJ21" s="53">
        <f t="shared" si="0"/>
        <v>0.98299999999999998</v>
      </c>
      <c r="AK21" s="53">
        <f t="shared" si="0"/>
        <v>0.33399999999999996</v>
      </c>
    </row>
    <row r="22" spans="1:37" x14ac:dyDescent="0.35">
      <c r="A22" s="86" t="s">
        <v>26</v>
      </c>
      <c r="B22" t="s">
        <v>114</v>
      </c>
      <c r="C22" s="53">
        <f t="shared" si="1"/>
        <v>0.36733333333333329</v>
      </c>
      <c r="D22" s="53">
        <f t="shared" si="2"/>
        <v>0.41350000000000003</v>
      </c>
      <c r="E22" s="53">
        <f t="shared" si="3"/>
        <v>0.76840000000000008</v>
      </c>
      <c r="F22" s="53">
        <f t="shared" si="4"/>
        <v>0.56000000000000005</v>
      </c>
      <c r="G22" s="46"/>
      <c r="H22" s="57"/>
      <c r="I22">
        <v>0.40600000000000003</v>
      </c>
      <c r="J22">
        <v>0.42100000000000004</v>
      </c>
      <c r="K22">
        <v>0.53</v>
      </c>
      <c r="L22">
        <v>0.53500000000000003</v>
      </c>
      <c r="M22">
        <v>0.58800000000000008</v>
      </c>
      <c r="N22">
        <v>0.55699999999999994</v>
      </c>
      <c r="O22"/>
      <c r="P22">
        <v>0.32799999999999996</v>
      </c>
      <c r="Q22">
        <v>0.40500000000000003</v>
      </c>
      <c r="R22">
        <v>0.36899999999999999</v>
      </c>
      <c r="S22">
        <v>0.93100000000000005</v>
      </c>
      <c r="T22">
        <v>0.83400000000000007</v>
      </c>
      <c r="U22">
        <v>0.95700000000000007</v>
      </c>
      <c r="V22">
        <v>0.59</v>
      </c>
      <c r="X22" s="53">
        <f t="shared" si="0"/>
        <v>0.40600000000000003</v>
      </c>
      <c r="Y22" s="53">
        <f t="shared" si="0"/>
        <v>0.42100000000000004</v>
      </c>
      <c r="Z22" s="53">
        <f t="shared" si="0"/>
        <v>0.53</v>
      </c>
      <c r="AA22" s="53">
        <f t="shared" si="0"/>
        <v>0.53500000000000003</v>
      </c>
      <c r="AB22" s="53">
        <f t="shared" si="0"/>
        <v>0.58800000000000008</v>
      </c>
      <c r="AC22" s="53">
        <f t="shared" si="0"/>
        <v>0.55699999999999994</v>
      </c>
      <c r="AD22" s="53" t="str">
        <f t="shared" si="0"/>
        <v>..</v>
      </c>
      <c r="AE22" s="53">
        <f t="shared" si="0"/>
        <v>0.32799999999999996</v>
      </c>
      <c r="AF22" s="53">
        <f t="shared" si="0"/>
        <v>0.40500000000000003</v>
      </c>
      <c r="AG22" s="53">
        <f t="shared" si="0"/>
        <v>0.36899999999999999</v>
      </c>
      <c r="AH22" s="53">
        <f t="shared" si="0"/>
        <v>0.93100000000000005</v>
      </c>
      <c r="AI22" s="53">
        <f t="shared" si="0"/>
        <v>0.83400000000000007</v>
      </c>
      <c r="AJ22" s="53">
        <f t="shared" si="0"/>
        <v>0.95700000000000007</v>
      </c>
      <c r="AK22" s="53">
        <f t="shared" si="0"/>
        <v>0.59</v>
      </c>
    </row>
    <row r="23" spans="1:37" x14ac:dyDescent="0.35">
      <c r="A23" t="s">
        <v>23</v>
      </c>
      <c r="B23" t="s">
        <v>115</v>
      </c>
      <c r="C23" s="53">
        <f t="shared" si="1"/>
        <v>0.53933333333333333</v>
      </c>
      <c r="D23" s="53">
        <f t="shared" si="2"/>
        <v>0.55499999999999994</v>
      </c>
      <c r="E23" s="53">
        <f t="shared" si="3"/>
        <v>0.71160000000000001</v>
      </c>
      <c r="F23" s="53">
        <f t="shared" si="4"/>
        <v>0.47833333333333333</v>
      </c>
      <c r="G23" s="46"/>
      <c r="H23" s="49"/>
      <c r="I23">
        <v>0.61499999999999999</v>
      </c>
      <c r="J23">
        <v>0.495</v>
      </c>
      <c r="K23">
        <v>0.52400000000000002</v>
      </c>
      <c r="L23">
        <v>0.52400000000000002</v>
      </c>
      <c r="M23">
        <v>0.40600000000000003</v>
      </c>
      <c r="N23">
        <v>0.505</v>
      </c>
      <c r="O23"/>
      <c r="P23">
        <v>0.75700000000000001</v>
      </c>
      <c r="Q23">
        <v>0.49200000000000005</v>
      </c>
      <c r="R23">
        <v>0.36899999999999999</v>
      </c>
      <c r="S23">
        <v>0.78500000000000003</v>
      </c>
      <c r="T23">
        <v>0.8859999999999999</v>
      </c>
      <c r="U23">
        <v>0.98199999999999987</v>
      </c>
      <c r="V23">
        <v>0.38100000000000001</v>
      </c>
      <c r="X23" s="53">
        <f t="shared" si="0"/>
        <v>0.61499999999999999</v>
      </c>
      <c r="Y23" s="53">
        <f t="shared" si="0"/>
        <v>0.495</v>
      </c>
      <c r="Z23" s="53">
        <f t="shared" si="0"/>
        <v>0.52400000000000002</v>
      </c>
      <c r="AA23" s="53">
        <f t="shared" si="0"/>
        <v>0.52400000000000002</v>
      </c>
      <c r="AB23" s="53">
        <f t="shared" si="0"/>
        <v>0.40600000000000003</v>
      </c>
      <c r="AC23" s="53">
        <f t="shared" si="0"/>
        <v>0.505</v>
      </c>
      <c r="AD23" s="53" t="str">
        <f t="shared" si="0"/>
        <v>..</v>
      </c>
      <c r="AE23" s="53">
        <f t="shared" si="0"/>
        <v>0.75700000000000001</v>
      </c>
      <c r="AF23" s="53">
        <f t="shared" si="0"/>
        <v>0.49200000000000005</v>
      </c>
      <c r="AG23" s="53">
        <f t="shared" si="0"/>
        <v>0.36899999999999999</v>
      </c>
      <c r="AH23" s="53">
        <f t="shared" si="0"/>
        <v>0.78500000000000003</v>
      </c>
      <c r="AI23" s="53">
        <f t="shared" si="0"/>
        <v>0.8859999999999999</v>
      </c>
      <c r="AJ23" s="53">
        <f t="shared" si="0"/>
        <v>0.98199999999999987</v>
      </c>
      <c r="AK23" s="53">
        <f t="shared" si="0"/>
        <v>0.38100000000000001</v>
      </c>
    </row>
    <row r="24" spans="1:37" x14ac:dyDescent="0.35">
      <c r="A24" t="s">
        <v>25</v>
      </c>
      <c r="B24" t="s">
        <v>116</v>
      </c>
      <c r="C24" s="53">
        <f t="shared" si="1"/>
        <v>0.54300000000000004</v>
      </c>
      <c r="D24" s="53">
        <f t="shared" si="2"/>
        <v>0.64349999999999996</v>
      </c>
      <c r="E24" s="53">
        <f t="shared" si="3"/>
        <v>0.79440000000000011</v>
      </c>
      <c r="F24" s="53">
        <f t="shared" si="4"/>
        <v>0.83100000000000007</v>
      </c>
      <c r="G24" s="46"/>
      <c r="H24" s="49"/>
      <c r="I24">
        <v>0.64599999999999991</v>
      </c>
      <c r="J24">
        <v>0.6409999999999999</v>
      </c>
      <c r="K24">
        <v>0.498</v>
      </c>
      <c r="L24">
        <v>0.77400000000000002</v>
      </c>
      <c r="M24">
        <v>0.86499999999999999</v>
      </c>
      <c r="N24">
        <v>0.85400000000000009</v>
      </c>
      <c r="O24"/>
      <c r="P24">
        <v>0.83599999999999997</v>
      </c>
      <c r="Q24">
        <v>0.27699999999999997</v>
      </c>
      <c r="R24">
        <v>0.51600000000000001</v>
      </c>
      <c r="S24">
        <v>0.97799999999999998</v>
      </c>
      <c r="T24">
        <v>0.98199999999999987</v>
      </c>
      <c r="U24">
        <v>0.996</v>
      </c>
      <c r="V24">
        <v>0.51800000000000002</v>
      </c>
      <c r="X24" s="53">
        <f t="shared" ref="X24:AK29" si="5">IF(ISNUMBER(I24)=TRUE,X$5*(I24-X$4)/(X$3-X$4)+(1-X$5)*(1-(I24-X$4)/(X$3-X$4)),"..")</f>
        <v>0.64599999999999991</v>
      </c>
      <c r="Y24" s="53">
        <f t="shared" si="5"/>
        <v>0.6409999999999999</v>
      </c>
      <c r="Z24" s="53">
        <f t="shared" si="5"/>
        <v>0.498</v>
      </c>
      <c r="AA24" s="53">
        <f t="shared" si="5"/>
        <v>0.77400000000000002</v>
      </c>
      <c r="AB24" s="53">
        <f t="shared" si="5"/>
        <v>0.86499999999999999</v>
      </c>
      <c r="AC24" s="53">
        <f t="shared" si="5"/>
        <v>0.85400000000000009</v>
      </c>
      <c r="AD24" s="53" t="str">
        <f t="shared" si="5"/>
        <v>..</v>
      </c>
      <c r="AE24" s="53">
        <f t="shared" si="5"/>
        <v>0.83599999999999997</v>
      </c>
      <c r="AF24" s="53">
        <f t="shared" si="5"/>
        <v>0.27699999999999997</v>
      </c>
      <c r="AG24" s="53">
        <f t="shared" si="5"/>
        <v>0.51600000000000001</v>
      </c>
      <c r="AH24" s="53">
        <f t="shared" si="5"/>
        <v>0.97799999999999998</v>
      </c>
      <c r="AI24" s="53">
        <f t="shared" si="5"/>
        <v>0.98199999999999987</v>
      </c>
      <c r="AJ24" s="53">
        <f t="shared" si="5"/>
        <v>0.996</v>
      </c>
      <c r="AK24" s="53">
        <f t="shared" si="5"/>
        <v>0.51800000000000002</v>
      </c>
    </row>
    <row r="25" spans="1:37" x14ac:dyDescent="0.35">
      <c r="A25" t="s">
        <v>21</v>
      </c>
      <c r="B25" t="s">
        <v>117</v>
      </c>
      <c r="C25" s="53">
        <f t="shared" si="1"/>
        <v>0.25699999999999995</v>
      </c>
      <c r="D25" s="53">
        <f t="shared" si="2"/>
        <v>0.18149999999999999</v>
      </c>
      <c r="E25" s="53">
        <f t="shared" si="3"/>
        <v>0.80679999999999996</v>
      </c>
      <c r="F25" s="53">
        <f t="shared" si="4"/>
        <v>0.65899999999999992</v>
      </c>
      <c r="G25" s="46"/>
      <c r="H25" s="49"/>
      <c r="I25">
        <v>0.18</v>
      </c>
      <c r="J25">
        <v>0.183</v>
      </c>
      <c r="K25">
        <v>0.66400000000000003</v>
      </c>
      <c r="L25">
        <v>0.60799999999999998</v>
      </c>
      <c r="M25">
        <v>0.74</v>
      </c>
      <c r="N25">
        <v>0.629</v>
      </c>
      <c r="O25"/>
      <c r="P25">
        <v>0.249</v>
      </c>
      <c r="Q25">
        <v>0.13399999999999998</v>
      </c>
      <c r="R25">
        <v>0.38799999999999996</v>
      </c>
      <c r="S25">
        <v>0.97699999999999998</v>
      </c>
      <c r="T25">
        <v>0.96799999999999997</v>
      </c>
      <c r="U25">
        <v>0.97899999999999987</v>
      </c>
      <c r="V25">
        <v>0.44600000000000001</v>
      </c>
      <c r="X25" s="53">
        <f t="shared" si="5"/>
        <v>0.18</v>
      </c>
      <c r="Y25" s="53">
        <f t="shared" si="5"/>
        <v>0.183</v>
      </c>
      <c r="Z25" s="53">
        <f t="shared" si="5"/>
        <v>0.66400000000000003</v>
      </c>
      <c r="AA25" s="53">
        <f t="shared" si="5"/>
        <v>0.60799999999999998</v>
      </c>
      <c r="AB25" s="53">
        <f t="shared" si="5"/>
        <v>0.74</v>
      </c>
      <c r="AC25" s="53">
        <f t="shared" si="5"/>
        <v>0.629</v>
      </c>
      <c r="AD25" s="53" t="str">
        <f t="shared" si="5"/>
        <v>..</v>
      </c>
      <c r="AE25" s="53">
        <f t="shared" si="5"/>
        <v>0.249</v>
      </c>
      <c r="AF25" s="53">
        <f t="shared" si="5"/>
        <v>0.13399999999999998</v>
      </c>
      <c r="AG25" s="53">
        <f t="shared" si="5"/>
        <v>0.38799999999999996</v>
      </c>
      <c r="AH25" s="53">
        <f t="shared" si="5"/>
        <v>0.97699999999999998</v>
      </c>
      <c r="AI25" s="53">
        <f t="shared" si="5"/>
        <v>0.96799999999999997</v>
      </c>
      <c r="AJ25" s="53">
        <f t="shared" si="5"/>
        <v>0.97899999999999987</v>
      </c>
      <c r="AK25" s="53">
        <f t="shared" si="5"/>
        <v>0.44600000000000001</v>
      </c>
    </row>
    <row r="26" spans="1:37" x14ac:dyDescent="0.35">
      <c r="A26" t="s">
        <v>24</v>
      </c>
      <c r="B26" t="s">
        <v>118</v>
      </c>
      <c r="C26" s="53">
        <f t="shared" si="1"/>
        <v>0.50466666666666671</v>
      </c>
      <c r="D26" s="53">
        <f t="shared" si="2"/>
        <v>0.57400000000000007</v>
      </c>
      <c r="E26" s="53">
        <f t="shared" si="3"/>
        <v>0.78439999999999999</v>
      </c>
      <c r="F26" s="53">
        <f t="shared" si="4"/>
        <v>0.70599999999999996</v>
      </c>
      <c r="G26" s="49"/>
      <c r="H26" s="49"/>
      <c r="I26">
        <v>0.55700000000000005</v>
      </c>
      <c r="J26">
        <v>0.59099999999999997</v>
      </c>
      <c r="K26">
        <v>0.64300000000000002</v>
      </c>
      <c r="L26">
        <v>0.76500000000000001</v>
      </c>
      <c r="M26">
        <v>0.72099999999999997</v>
      </c>
      <c r="N26">
        <v>0.63200000000000001</v>
      </c>
      <c r="O26"/>
      <c r="P26">
        <v>0.53200000000000003</v>
      </c>
      <c r="Q26">
        <v>0.54100000000000004</v>
      </c>
      <c r="R26">
        <v>0.441</v>
      </c>
      <c r="S26">
        <v>0.85899999999999987</v>
      </c>
      <c r="T26">
        <v>0.85199999999999987</v>
      </c>
      <c r="U26">
        <v>0.94700000000000006</v>
      </c>
      <c r="V26">
        <v>0.621</v>
      </c>
      <c r="X26" s="53">
        <f t="shared" si="5"/>
        <v>0.55700000000000005</v>
      </c>
      <c r="Y26" s="53">
        <f t="shared" si="5"/>
        <v>0.59099999999999997</v>
      </c>
      <c r="Z26" s="53">
        <f t="shared" si="5"/>
        <v>0.64300000000000002</v>
      </c>
      <c r="AA26" s="53">
        <f t="shared" si="5"/>
        <v>0.76500000000000001</v>
      </c>
      <c r="AB26" s="53">
        <f t="shared" si="5"/>
        <v>0.72099999999999997</v>
      </c>
      <c r="AC26" s="53">
        <f t="shared" si="5"/>
        <v>0.63200000000000001</v>
      </c>
      <c r="AD26" s="53" t="str">
        <f t="shared" si="5"/>
        <v>..</v>
      </c>
      <c r="AE26" s="53">
        <f t="shared" si="5"/>
        <v>0.53200000000000003</v>
      </c>
      <c r="AF26" s="53">
        <f t="shared" si="5"/>
        <v>0.54100000000000004</v>
      </c>
      <c r="AG26" s="53">
        <f t="shared" si="5"/>
        <v>0.441</v>
      </c>
      <c r="AH26" s="53">
        <f t="shared" si="5"/>
        <v>0.85899999999999987</v>
      </c>
      <c r="AI26" s="53">
        <f t="shared" si="5"/>
        <v>0.85199999999999987</v>
      </c>
      <c r="AJ26" s="53">
        <f t="shared" si="5"/>
        <v>0.94700000000000006</v>
      </c>
      <c r="AK26" s="53">
        <f t="shared" si="5"/>
        <v>0.621</v>
      </c>
    </row>
    <row r="27" spans="1:37" x14ac:dyDescent="0.35">
      <c r="A27" t="s">
        <v>27</v>
      </c>
      <c r="B27" t="s">
        <v>119</v>
      </c>
      <c r="C27" s="53">
        <f t="shared" si="1"/>
        <v>0.65033333333333343</v>
      </c>
      <c r="D27" s="53">
        <f t="shared" si="2"/>
        <v>0.67099999999999993</v>
      </c>
      <c r="E27" s="53">
        <f t="shared" si="3"/>
        <v>0.7762</v>
      </c>
      <c r="F27" s="53">
        <f t="shared" si="4"/>
        <v>0.68366666666666676</v>
      </c>
      <c r="G27" s="49"/>
      <c r="H27" s="59"/>
      <c r="I27">
        <v>0.67099999999999993</v>
      </c>
      <c r="J27">
        <v>0.67099999999999993</v>
      </c>
      <c r="K27">
        <v>0.63200000000000001</v>
      </c>
      <c r="L27">
        <v>0.72799999999999998</v>
      </c>
      <c r="M27">
        <v>0.74299999999999999</v>
      </c>
      <c r="N27">
        <v>0.57999999999999996</v>
      </c>
      <c r="O27"/>
      <c r="P27">
        <v>0.82200000000000006</v>
      </c>
      <c r="Q27">
        <v>0.47100000000000003</v>
      </c>
      <c r="R27">
        <v>0.65800000000000014</v>
      </c>
      <c r="S27">
        <v>0.87399999999999989</v>
      </c>
      <c r="T27">
        <v>0.84699999999999998</v>
      </c>
      <c r="U27">
        <v>0.95099999999999996</v>
      </c>
      <c r="V27">
        <v>0.57700000000000007</v>
      </c>
      <c r="X27" s="53">
        <f t="shared" si="5"/>
        <v>0.67099999999999993</v>
      </c>
      <c r="Y27" s="53">
        <f t="shared" si="5"/>
        <v>0.67099999999999993</v>
      </c>
      <c r="Z27" s="53">
        <f t="shared" si="5"/>
        <v>0.63200000000000001</v>
      </c>
      <c r="AA27" s="53">
        <f t="shared" si="5"/>
        <v>0.72799999999999998</v>
      </c>
      <c r="AB27" s="53">
        <f t="shared" si="5"/>
        <v>0.74299999999999999</v>
      </c>
      <c r="AC27" s="53">
        <f t="shared" si="5"/>
        <v>0.57999999999999996</v>
      </c>
      <c r="AD27" s="53" t="str">
        <f t="shared" si="5"/>
        <v>..</v>
      </c>
      <c r="AE27" s="53">
        <f t="shared" si="5"/>
        <v>0.82200000000000006</v>
      </c>
      <c r="AF27" s="53">
        <f t="shared" si="5"/>
        <v>0.47100000000000003</v>
      </c>
      <c r="AG27" s="53">
        <f t="shared" si="5"/>
        <v>0.65800000000000014</v>
      </c>
      <c r="AH27" s="53">
        <f t="shared" si="5"/>
        <v>0.87399999999999989</v>
      </c>
      <c r="AI27" s="53">
        <f t="shared" si="5"/>
        <v>0.84699999999999998</v>
      </c>
      <c r="AJ27" s="53">
        <f t="shared" si="5"/>
        <v>0.95099999999999996</v>
      </c>
      <c r="AK27" s="53">
        <f t="shared" si="5"/>
        <v>0.57700000000000007</v>
      </c>
    </row>
    <row r="28" spans="1:37" x14ac:dyDescent="0.35">
      <c r="A28" t="s">
        <v>28</v>
      </c>
      <c r="B28" t="s">
        <v>120</v>
      </c>
      <c r="C28" s="53">
        <f t="shared" si="1"/>
        <v>0.4936666666666667</v>
      </c>
      <c r="D28" s="53">
        <f t="shared" si="2"/>
        <v>0.41799999999999993</v>
      </c>
      <c r="E28" s="53">
        <f t="shared" si="3"/>
        <v>0.84719999999999995</v>
      </c>
      <c r="F28" s="53">
        <f t="shared" si="4"/>
        <v>0.71399999999999997</v>
      </c>
      <c r="G28" s="49"/>
      <c r="H28" s="59"/>
      <c r="I28">
        <v>0.45799999999999996</v>
      </c>
      <c r="J28">
        <v>0.37799999999999995</v>
      </c>
      <c r="K28">
        <v>0.76300000000000012</v>
      </c>
      <c r="L28">
        <v>0.73099999999999998</v>
      </c>
      <c r="M28">
        <v>0.72799999999999998</v>
      </c>
      <c r="N28">
        <v>0.68299999999999994</v>
      </c>
      <c r="O28"/>
      <c r="P28">
        <v>0.60199999999999998</v>
      </c>
      <c r="Q28">
        <v>0.52300000000000002</v>
      </c>
      <c r="R28">
        <v>0.35600000000000004</v>
      </c>
      <c r="S28">
        <v>0.96799999999999997</v>
      </c>
      <c r="T28">
        <v>0.85499999999999998</v>
      </c>
      <c r="U28">
        <v>0.98</v>
      </c>
      <c r="V28">
        <v>0.67</v>
      </c>
      <c r="X28" s="53">
        <f t="shared" si="5"/>
        <v>0.45799999999999996</v>
      </c>
      <c r="Y28" s="53">
        <f t="shared" si="5"/>
        <v>0.37799999999999995</v>
      </c>
      <c r="Z28" s="53">
        <f t="shared" si="5"/>
        <v>0.76300000000000012</v>
      </c>
      <c r="AA28" s="53">
        <f t="shared" si="5"/>
        <v>0.73099999999999998</v>
      </c>
      <c r="AB28" s="53">
        <f t="shared" si="5"/>
        <v>0.72799999999999998</v>
      </c>
      <c r="AC28" s="53">
        <f t="shared" si="5"/>
        <v>0.68299999999999994</v>
      </c>
      <c r="AD28" s="53" t="str">
        <f t="shared" si="5"/>
        <v>..</v>
      </c>
      <c r="AE28" s="53">
        <f t="shared" si="5"/>
        <v>0.60199999999999998</v>
      </c>
      <c r="AF28" s="53">
        <f t="shared" si="5"/>
        <v>0.52300000000000002</v>
      </c>
      <c r="AG28" s="53">
        <f t="shared" si="5"/>
        <v>0.35600000000000004</v>
      </c>
      <c r="AH28" s="53">
        <f t="shared" si="5"/>
        <v>0.96799999999999997</v>
      </c>
      <c r="AI28" s="53">
        <f t="shared" si="5"/>
        <v>0.85499999999999998</v>
      </c>
      <c r="AJ28" s="53">
        <f t="shared" si="5"/>
        <v>0.98</v>
      </c>
      <c r="AK28" s="53">
        <f t="shared" si="5"/>
        <v>0.67</v>
      </c>
    </row>
    <row r="29" spans="1:37" x14ac:dyDescent="0.35">
      <c r="A29" t="s">
        <v>29</v>
      </c>
      <c r="B29" t="s">
        <v>121</v>
      </c>
      <c r="C29" s="53">
        <f t="shared" si="1"/>
        <v>0.44300000000000006</v>
      </c>
      <c r="D29" s="53">
        <f t="shared" si="2"/>
        <v>0.50849999999999995</v>
      </c>
      <c r="E29" s="53">
        <f t="shared" si="3"/>
        <v>0.67519999999999991</v>
      </c>
      <c r="F29" s="53">
        <f t="shared" si="4"/>
        <v>0.50700000000000001</v>
      </c>
      <c r="G29" s="49"/>
      <c r="I29">
        <v>0.51300000000000001</v>
      </c>
      <c r="J29">
        <v>0.504</v>
      </c>
      <c r="K29">
        <v>0.26800000000000002</v>
      </c>
      <c r="L29">
        <v>0.57299999999999995</v>
      </c>
      <c r="M29">
        <v>0.48900000000000005</v>
      </c>
      <c r="N29">
        <v>0.45899999999999996</v>
      </c>
      <c r="O29"/>
      <c r="P29">
        <v>0.67400000000000004</v>
      </c>
      <c r="Q29">
        <v>0.23800000000000002</v>
      </c>
      <c r="R29">
        <v>0.41700000000000004</v>
      </c>
      <c r="S29">
        <v>0.94799999999999995</v>
      </c>
      <c r="T29">
        <v>0.84299999999999997</v>
      </c>
      <c r="U29">
        <v>0.92099999999999993</v>
      </c>
      <c r="V29">
        <v>0.39600000000000002</v>
      </c>
      <c r="X29" s="53">
        <f t="shared" si="5"/>
        <v>0.51300000000000001</v>
      </c>
      <c r="Y29" s="53">
        <f t="shared" si="5"/>
        <v>0.504</v>
      </c>
      <c r="Z29" s="53">
        <f t="shared" si="5"/>
        <v>0.26800000000000002</v>
      </c>
      <c r="AA29" s="53">
        <f t="shared" si="5"/>
        <v>0.57299999999999995</v>
      </c>
      <c r="AB29" s="53">
        <f t="shared" si="5"/>
        <v>0.48900000000000005</v>
      </c>
      <c r="AC29" s="53">
        <f t="shared" si="5"/>
        <v>0.45899999999999996</v>
      </c>
      <c r="AD29" s="53" t="str">
        <f t="shared" si="5"/>
        <v>..</v>
      </c>
      <c r="AE29" s="53">
        <f t="shared" si="5"/>
        <v>0.67400000000000004</v>
      </c>
      <c r="AF29" s="53">
        <f t="shared" si="5"/>
        <v>0.23800000000000002</v>
      </c>
      <c r="AG29" s="53">
        <f t="shared" si="5"/>
        <v>0.41700000000000004</v>
      </c>
      <c r="AH29" s="53">
        <f t="shared" si="5"/>
        <v>0.94799999999999995</v>
      </c>
      <c r="AI29" s="53">
        <f t="shared" si="5"/>
        <v>0.84299999999999997</v>
      </c>
      <c r="AJ29" s="53">
        <f t="shared" si="5"/>
        <v>0.92099999999999993</v>
      </c>
      <c r="AK29" s="53">
        <f t="shared" si="5"/>
        <v>0.39600000000000002</v>
      </c>
    </row>
    <row r="30" spans="1:37" x14ac:dyDescent="0.35">
      <c r="A30" s="86" t="s">
        <v>33</v>
      </c>
      <c r="B30" s="86" t="s">
        <v>122</v>
      </c>
      <c r="C30" s="53">
        <f>AVERAGE(AE30,AF30,AG30)</f>
        <v>0.36400000000000005</v>
      </c>
      <c r="D30" s="53">
        <f t="shared" ref="D30:D41" si="6">AVERAGE(X30:Y30)</f>
        <v>0.65450000000000008</v>
      </c>
      <c r="E30" s="53">
        <f t="shared" ref="E30:E41" si="7">AVERAGE(AH30,AI30,AJ30,AK30,Z30)</f>
        <v>0.69820000000000015</v>
      </c>
      <c r="F30" s="53">
        <f t="shared" ref="F30:F41" si="8">AVERAGE(AA30,AB30,AC30,AD30)</f>
        <v>0.80133333333333334</v>
      </c>
      <c r="I30">
        <v>0.59099999999999997</v>
      </c>
      <c r="J30">
        <v>0.71800000000000008</v>
      </c>
      <c r="K30">
        <v>0.32500000000000001</v>
      </c>
      <c r="L30">
        <v>0.78500000000000003</v>
      </c>
      <c r="M30">
        <v>0.77899999999999991</v>
      </c>
      <c r="N30">
        <v>0.84</v>
      </c>
      <c r="O30"/>
      <c r="P30">
        <v>0.67500000000000004</v>
      </c>
      <c r="Q30">
        <v>0.26</v>
      </c>
      <c r="R30">
        <v>0.157</v>
      </c>
      <c r="S30">
        <v>0.98499999999999999</v>
      </c>
      <c r="T30">
        <v>0.90100000000000013</v>
      </c>
      <c r="U30">
        <v>0.98399999999999987</v>
      </c>
      <c r="V30">
        <v>0.29600000000000004</v>
      </c>
      <c r="X30" s="53">
        <f t="shared" ref="X30:X41" si="9">IF(ISNUMBER(I30)=TRUE,X$5*(I30-X$4)/(X$3-X$4)+(1-X$5)*(1-(I30-X$4)/(X$3-X$4)),"..")</f>
        <v>0.59099999999999997</v>
      </c>
      <c r="Y30" s="53">
        <f t="shared" ref="Y30:Y41" si="10">IF(ISNUMBER(J30)=TRUE,Y$5*(J30-Y$4)/(Y$3-Y$4)+(1-Y$5)*(1-(J30-Y$4)/(Y$3-Y$4)),"..")</f>
        <v>0.71800000000000008</v>
      </c>
      <c r="Z30" s="53">
        <f t="shared" ref="Z30:Z41" si="11">IF(ISNUMBER(K30)=TRUE,Z$5*(K30-Z$4)/(Z$3-Z$4)+(1-Z$5)*(1-(K30-Z$4)/(Z$3-Z$4)),"..")</f>
        <v>0.32500000000000001</v>
      </c>
      <c r="AA30" s="53">
        <f t="shared" ref="AA30:AA41" si="12">IF(ISNUMBER(L30)=TRUE,AA$5*(L30-AA$4)/(AA$3-AA$4)+(1-AA$5)*(1-(L30-AA$4)/(AA$3-AA$4)),"..")</f>
        <v>0.78500000000000003</v>
      </c>
      <c r="AB30" s="53">
        <f t="shared" ref="AB30:AB41" si="13">IF(ISNUMBER(M30)=TRUE,AB$5*(M30-AB$4)/(AB$3-AB$4)+(1-AB$5)*(1-(M30-AB$4)/(AB$3-AB$4)),"..")</f>
        <v>0.77899999999999991</v>
      </c>
      <c r="AC30" s="53">
        <f t="shared" ref="AC30:AC41" si="14">IF(ISNUMBER(N30)=TRUE,AC$5*(N30-AC$4)/(AC$3-AC$4)+(1-AC$5)*(1-(N30-AC$4)/(AC$3-AC$4)),"..")</f>
        <v>0.84</v>
      </c>
      <c r="AD30" s="53" t="str">
        <f t="shared" ref="AD30:AD41" si="15">IF(ISNUMBER(O30)=TRUE,AD$5*(O30-AD$4)/(AD$3-AD$4)+(1-AD$5)*(1-(O30-AD$4)/(AD$3-AD$4)),"..")</f>
        <v>..</v>
      </c>
      <c r="AE30" s="53">
        <f t="shared" ref="AE30:AE41" si="16">IF(ISNUMBER(P30)=TRUE,AE$5*(P30-AE$4)/(AE$3-AE$4)+(1-AE$5)*(1-(P30-AE$4)/(AE$3-AE$4)),"..")</f>
        <v>0.67500000000000004</v>
      </c>
      <c r="AF30" s="53">
        <f t="shared" ref="AF30:AF41" si="17">IF(ISNUMBER(Q30)=TRUE,AF$5*(Q30-AF$4)/(AF$3-AF$4)+(1-AF$5)*(1-(Q30-AF$4)/(AF$3-AF$4)),"..")</f>
        <v>0.26</v>
      </c>
      <c r="AG30" s="53">
        <f t="shared" ref="AG30:AG41" si="18">IF(ISNUMBER(R30)=TRUE,AG$5*(R30-AG$4)/(AG$3-AG$4)+(1-AG$5)*(1-(R30-AG$4)/(AG$3-AG$4)),"..")</f>
        <v>0.157</v>
      </c>
      <c r="AH30" s="53">
        <f t="shared" ref="AH30:AH41" si="19">IF(ISNUMBER(S30)=TRUE,AH$5*(S30-AH$4)/(AH$3-AH$4)+(1-AH$5)*(1-(S30-AH$4)/(AH$3-AH$4)),"..")</f>
        <v>0.98499999999999999</v>
      </c>
      <c r="AI30" s="53">
        <f t="shared" ref="AI30:AI41" si="20">IF(ISNUMBER(T30)=TRUE,AI$5*(T30-AI$4)/(AI$3-AI$4)+(1-AI$5)*(1-(T30-AI$4)/(AI$3-AI$4)),"..")</f>
        <v>0.90100000000000013</v>
      </c>
      <c r="AJ30" s="53">
        <f t="shared" ref="AJ30:AJ41" si="21">IF(ISNUMBER(U30)=TRUE,AJ$5*(U30-AJ$4)/(AJ$3-AJ$4)+(1-AJ$5)*(1-(U30-AJ$4)/(AJ$3-AJ$4)),"..")</f>
        <v>0.98399999999999987</v>
      </c>
      <c r="AK30" s="53">
        <f t="shared" ref="AK30:AK41" si="22">IF(ISNUMBER(V30)=TRUE,AK$5*(V30-AK$4)/(AK$3-AK$4)+(1-AK$5)*(1-(V30-AK$4)/(AK$3-AK$4)),"..")</f>
        <v>0.29600000000000004</v>
      </c>
    </row>
    <row r="31" spans="1:37" x14ac:dyDescent="0.35">
      <c r="A31" t="s">
        <v>31</v>
      </c>
      <c r="B31" t="s">
        <v>123</v>
      </c>
      <c r="C31" s="53">
        <f t="shared" ref="C31:C41" si="23">AVERAGE(AE31,AF31,AG31)</f>
        <v>0.54700000000000004</v>
      </c>
      <c r="D31" s="53">
        <f t="shared" si="6"/>
        <v>0.51600000000000001</v>
      </c>
      <c r="E31" s="53">
        <f t="shared" si="7"/>
        <v>0.8206</v>
      </c>
      <c r="F31" s="53">
        <f t="shared" si="8"/>
        <v>0.75600000000000012</v>
      </c>
      <c r="I31">
        <v>0.53799999999999992</v>
      </c>
      <c r="J31">
        <v>0.49399999999999999</v>
      </c>
      <c r="K31">
        <v>0.85499999999999998</v>
      </c>
      <c r="L31">
        <v>0.77400000000000002</v>
      </c>
      <c r="M31">
        <v>0.75700000000000001</v>
      </c>
      <c r="N31">
        <v>0.73699999999999999</v>
      </c>
      <c r="O31"/>
      <c r="P31">
        <v>0.58900000000000008</v>
      </c>
      <c r="Q31">
        <v>0.46100000000000002</v>
      </c>
      <c r="R31">
        <v>0.59099999999999997</v>
      </c>
      <c r="S31">
        <v>0.87499999999999989</v>
      </c>
      <c r="T31">
        <v>0.77600000000000013</v>
      </c>
      <c r="U31">
        <v>0.95599999999999996</v>
      </c>
      <c r="V31">
        <v>0.6409999999999999</v>
      </c>
      <c r="X31" s="53">
        <f t="shared" si="9"/>
        <v>0.53799999999999992</v>
      </c>
      <c r="Y31" s="53">
        <f t="shared" si="10"/>
        <v>0.49399999999999999</v>
      </c>
      <c r="Z31" s="53">
        <f t="shared" si="11"/>
        <v>0.85499999999999998</v>
      </c>
      <c r="AA31" s="53">
        <f t="shared" si="12"/>
        <v>0.77400000000000002</v>
      </c>
      <c r="AB31" s="53">
        <f t="shared" si="13"/>
        <v>0.75700000000000001</v>
      </c>
      <c r="AC31" s="53">
        <f t="shared" si="14"/>
        <v>0.73699999999999999</v>
      </c>
      <c r="AD31" s="53" t="str">
        <f t="shared" si="15"/>
        <v>..</v>
      </c>
      <c r="AE31" s="53">
        <f t="shared" si="16"/>
        <v>0.58900000000000008</v>
      </c>
      <c r="AF31" s="53">
        <f t="shared" si="17"/>
        <v>0.46100000000000002</v>
      </c>
      <c r="AG31" s="53">
        <f t="shared" si="18"/>
        <v>0.59099999999999997</v>
      </c>
      <c r="AH31" s="53">
        <f t="shared" si="19"/>
        <v>0.87499999999999989</v>
      </c>
      <c r="AI31" s="53">
        <f t="shared" si="20"/>
        <v>0.77600000000000013</v>
      </c>
      <c r="AJ31" s="53">
        <f t="shared" si="21"/>
        <v>0.95599999999999996</v>
      </c>
      <c r="AK31" s="53">
        <f t="shared" si="22"/>
        <v>0.6409999999999999</v>
      </c>
    </row>
    <row r="32" spans="1:37" x14ac:dyDescent="0.35">
      <c r="A32" s="38" t="s">
        <v>32</v>
      </c>
      <c r="B32" s="86" t="s">
        <v>124</v>
      </c>
      <c r="C32" s="53">
        <f t="shared" si="23"/>
        <v>0.69866666666666666</v>
      </c>
      <c r="D32" s="53">
        <f t="shared" si="6"/>
        <v>0.63450000000000006</v>
      </c>
      <c r="E32" s="53">
        <f t="shared" si="7"/>
        <v>0.71639999999999993</v>
      </c>
      <c r="F32" s="53">
        <f>AVERAGE(AA32,AB32,AC32,AD32)</f>
        <v>0.70033333333333336</v>
      </c>
      <c r="I32">
        <v>0.52800000000000002</v>
      </c>
      <c r="J32">
        <v>0.74099999999999999</v>
      </c>
      <c r="K32">
        <v>0.36799999999999999</v>
      </c>
      <c r="L32">
        <v>0.75800000000000012</v>
      </c>
      <c r="M32">
        <v>0.67099999999999993</v>
      </c>
      <c r="N32">
        <v>0.67200000000000004</v>
      </c>
      <c r="O32"/>
      <c r="P32">
        <v>0.80700000000000005</v>
      </c>
      <c r="Q32">
        <v>0.63200000000000001</v>
      </c>
      <c r="R32">
        <v>0.65700000000000003</v>
      </c>
      <c r="S32">
        <v>0.86299999999999999</v>
      </c>
      <c r="T32">
        <v>0.81799999999999995</v>
      </c>
      <c r="U32">
        <v>0.97</v>
      </c>
      <c r="V32">
        <v>0.56299999999999994</v>
      </c>
      <c r="X32" s="53">
        <f t="shared" si="9"/>
        <v>0.52800000000000002</v>
      </c>
      <c r="Y32" s="53">
        <f t="shared" si="10"/>
        <v>0.74099999999999999</v>
      </c>
      <c r="Z32" s="53">
        <f t="shared" si="11"/>
        <v>0.36799999999999999</v>
      </c>
      <c r="AA32" s="53">
        <f t="shared" si="12"/>
        <v>0.75800000000000012</v>
      </c>
      <c r="AB32" s="53">
        <f t="shared" si="13"/>
        <v>0.67099999999999993</v>
      </c>
      <c r="AC32" s="53">
        <f t="shared" si="14"/>
        <v>0.67200000000000004</v>
      </c>
      <c r="AD32" s="53" t="str">
        <f t="shared" si="15"/>
        <v>..</v>
      </c>
      <c r="AE32" s="53">
        <f t="shared" si="16"/>
        <v>0.80700000000000005</v>
      </c>
      <c r="AF32" s="53">
        <f t="shared" si="17"/>
        <v>0.63200000000000001</v>
      </c>
      <c r="AG32" s="53">
        <f t="shared" si="18"/>
        <v>0.65700000000000003</v>
      </c>
      <c r="AH32" s="53">
        <f t="shared" si="19"/>
        <v>0.86299999999999999</v>
      </c>
      <c r="AI32" s="53">
        <f t="shared" si="20"/>
        <v>0.81799999999999995</v>
      </c>
      <c r="AJ32" s="53">
        <f t="shared" si="21"/>
        <v>0.97</v>
      </c>
      <c r="AK32" s="53">
        <f t="shared" si="22"/>
        <v>0.56299999999999994</v>
      </c>
    </row>
    <row r="33" spans="1:37" x14ac:dyDescent="0.35">
      <c r="A33" t="s">
        <v>39</v>
      </c>
      <c r="B33" s="86" t="s">
        <v>125</v>
      </c>
      <c r="C33" s="53">
        <f t="shared" si="23"/>
        <v>0.47700000000000004</v>
      </c>
      <c r="D33" s="53">
        <f t="shared" si="6"/>
        <v>0.45</v>
      </c>
      <c r="E33" s="53">
        <f t="shared" si="7"/>
        <v>0.64859999999999984</v>
      </c>
      <c r="F33" s="53">
        <f t="shared" si="8"/>
        <v>0.61833333333333329</v>
      </c>
      <c r="I33">
        <v>0.41400000000000003</v>
      </c>
      <c r="J33">
        <v>0.48599999999999999</v>
      </c>
      <c r="K33">
        <v>0.33200000000000002</v>
      </c>
      <c r="L33">
        <v>0.61499999999999999</v>
      </c>
      <c r="M33">
        <v>0.67900000000000005</v>
      </c>
      <c r="N33">
        <v>0.56100000000000005</v>
      </c>
      <c r="O33"/>
      <c r="P33">
        <v>0.68700000000000006</v>
      </c>
      <c r="Q33">
        <v>0.32200000000000001</v>
      </c>
      <c r="R33">
        <v>0.42200000000000004</v>
      </c>
      <c r="S33">
        <v>0.70700000000000007</v>
      </c>
      <c r="T33">
        <v>0.77300000000000002</v>
      </c>
      <c r="U33">
        <v>0.91799999999999993</v>
      </c>
      <c r="V33">
        <v>0.51300000000000001</v>
      </c>
      <c r="X33" s="53">
        <f t="shared" si="9"/>
        <v>0.41400000000000003</v>
      </c>
      <c r="Y33" s="53">
        <f t="shared" si="10"/>
        <v>0.48599999999999999</v>
      </c>
      <c r="Z33" s="53">
        <f t="shared" si="11"/>
        <v>0.33200000000000002</v>
      </c>
      <c r="AA33" s="53">
        <f t="shared" si="12"/>
        <v>0.61499999999999999</v>
      </c>
      <c r="AB33" s="53">
        <f t="shared" si="13"/>
        <v>0.67900000000000005</v>
      </c>
      <c r="AC33" s="53">
        <f t="shared" si="14"/>
        <v>0.56100000000000005</v>
      </c>
      <c r="AD33" s="53" t="str">
        <f t="shared" si="15"/>
        <v>..</v>
      </c>
      <c r="AE33" s="53">
        <f t="shared" si="16"/>
        <v>0.68700000000000006</v>
      </c>
      <c r="AF33" s="53">
        <f t="shared" si="17"/>
        <v>0.32200000000000001</v>
      </c>
      <c r="AG33" s="53">
        <f t="shared" si="18"/>
        <v>0.42200000000000004</v>
      </c>
      <c r="AH33" s="53">
        <f t="shared" si="19"/>
        <v>0.70700000000000007</v>
      </c>
      <c r="AI33" s="53">
        <f t="shared" si="20"/>
        <v>0.77300000000000002</v>
      </c>
      <c r="AJ33" s="53">
        <f t="shared" si="21"/>
        <v>0.91799999999999993</v>
      </c>
      <c r="AK33" s="53">
        <f t="shared" si="22"/>
        <v>0.51300000000000001</v>
      </c>
    </row>
    <row r="34" spans="1:37" x14ac:dyDescent="0.35">
      <c r="A34" t="s">
        <v>30</v>
      </c>
      <c r="B34" t="s">
        <v>126</v>
      </c>
      <c r="C34" s="53">
        <f t="shared" si="23"/>
        <v>0.27533333333333337</v>
      </c>
      <c r="D34" s="53">
        <f t="shared" si="6"/>
        <v>0.27749999999999997</v>
      </c>
      <c r="E34" s="53">
        <f t="shared" si="7"/>
        <v>0.75219999999999998</v>
      </c>
      <c r="F34" s="53">
        <f t="shared" si="8"/>
        <v>0.60933333333333339</v>
      </c>
      <c r="I34">
        <v>0.27600000000000002</v>
      </c>
      <c r="J34">
        <v>0.27899999999999997</v>
      </c>
      <c r="K34">
        <v>0.51500000000000001</v>
      </c>
      <c r="L34">
        <v>0.50100000000000011</v>
      </c>
      <c r="M34">
        <v>0.77599999999999991</v>
      </c>
      <c r="N34">
        <v>0.55099999999999993</v>
      </c>
      <c r="O34"/>
      <c r="P34">
        <v>0.28600000000000003</v>
      </c>
      <c r="Q34">
        <v>0.24</v>
      </c>
      <c r="R34">
        <v>0.3</v>
      </c>
      <c r="S34">
        <v>0.92700000000000005</v>
      </c>
      <c r="T34">
        <v>0.79400000000000004</v>
      </c>
      <c r="U34">
        <v>0.97799999999999998</v>
      </c>
      <c r="V34">
        <v>0.54700000000000004</v>
      </c>
      <c r="X34" s="53">
        <f t="shared" si="9"/>
        <v>0.27600000000000002</v>
      </c>
      <c r="Y34" s="53">
        <f t="shared" si="10"/>
        <v>0.27899999999999997</v>
      </c>
      <c r="Z34" s="53">
        <f t="shared" si="11"/>
        <v>0.51500000000000001</v>
      </c>
      <c r="AA34" s="53">
        <f t="shared" si="12"/>
        <v>0.50100000000000011</v>
      </c>
      <c r="AB34" s="53">
        <f t="shared" si="13"/>
        <v>0.77599999999999991</v>
      </c>
      <c r="AC34" s="53">
        <f t="shared" si="14"/>
        <v>0.55099999999999993</v>
      </c>
      <c r="AD34" s="53" t="str">
        <f t="shared" si="15"/>
        <v>..</v>
      </c>
      <c r="AE34" s="53">
        <f t="shared" si="16"/>
        <v>0.28600000000000003</v>
      </c>
      <c r="AF34" s="53">
        <f t="shared" si="17"/>
        <v>0.24</v>
      </c>
      <c r="AG34" s="53">
        <f t="shared" si="18"/>
        <v>0.3</v>
      </c>
      <c r="AH34" s="53">
        <f t="shared" si="19"/>
        <v>0.92700000000000005</v>
      </c>
      <c r="AI34" s="53">
        <f t="shared" si="20"/>
        <v>0.79400000000000004</v>
      </c>
      <c r="AJ34" s="53">
        <f t="shared" si="21"/>
        <v>0.97799999999999998</v>
      </c>
      <c r="AK34" s="53">
        <f t="shared" si="22"/>
        <v>0.54700000000000004</v>
      </c>
    </row>
    <row r="35" spans="1:37" x14ac:dyDescent="0.35">
      <c r="A35" s="46" t="s">
        <v>34</v>
      </c>
      <c r="B35" t="s">
        <v>127</v>
      </c>
      <c r="C35" s="53">
        <f t="shared" si="23"/>
        <v>0.53166666666666662</v>
      </c>
      <c r="D35" s="53">
        <f t="shared" si="6"/>
        <v>0.81850000000000001</v>
      </c>
      <c r="E35" s="53">
        <f t="shared" si="7"/>
        <v>0.77419999999999989</v>
      </c>
      <c r="F35" s="53">
        <f t="shared" si="8"/>
        <v>0.76033333333333342</v>
      </c>
      <c r="I35">
        <v>0.82499999999999996</v>
      </c>
      <c r="J35">
        <v>0.81200000000000006</v>
      </c>
      <c r="K35">
        <v>0.60699999999999998</v>
      </c>
      <c r="L35">
        <v>0.75900000000000001</v>
      </c>
      <c r="M35">
        <v>0.84499999999999997</v>
      </c>
      <c r="N35">
        <v>0.67699999999999994</v>
      </c>
      <c r="O35"/>
      <c r="P35">
        <v>0.73099999999999998</v>
      </c>
      <c r="Q35">
        <v>0.58400000000000007</v>
      </c>
      <c r="R35">
        <v>0.28000000000000003</v>
      </c>
      <c r="S35">
        <v>0.82199999999999984</v>
      </c>
      <c r="T35">
        <v>0.79799999999999993</v>
      </c>
      <c r="U35">
        <v>0.94100000000000006</v>
      </c>
      <c r="V35">
        <v>0.70299999999999996</v>
      </c>
      <c r="X35" s="53">
        <f t="shared" si="9"/>
        <v>0.82499999999999996</v>
      </c>
      <c r="Y35" s="53">
        <f t="shared" si="10"/>
        <v>0.81200000000000006</v>
      </c>
      <c r="Z35" s="53">
        <f t="shared" si="11"/>
        <v>0.60699999999999998</v>
      </c>
      <c r="AA35" s="53">
        <f t="shared" si="12"/>
        <v>0.75900000000000001</v>
      </c>
      <c r="AB35" s="53">
        <f t="shared" si="13"/>
        <v>0.84499999999999997</v>
      </c>
      <c r="AC35" s="53">
        <f t="shared" si="14"/>
        <v>0.67699999999999994</v>
      </c>
      <c r="AD35" s="53" t="str">
        <f t="shared" si="15"/>
        <v>..</v>
      </c>
      <c r="AE35" s="53">
        <f t="shared" si="16"/>
        <v>0.73099999999999998</v>
      </c>
      <c r="AF35" s="53">
        <f t="shared" si="17"/>
        <v>0.58400000000000007</v>
      </c>
      <c r="AG35" s="53">
        <f t="shared" si="18"/>
        <v>0.28000000000000003</v>
      </c>
      <c r="AH35" s="53">
        <f t="shared" si="19"/>
        <v>0.82199999999999984</v>
      </c>
      <c r="AI35" s="53">
        <f t="shared" si="20"/>
        <v>0.79799999999999993</v>
      </c>
      <c r="AJ35" s="53">
        <f t="shared" si="21"/>
        <v>0.94100000000000006</v>
      </c>
      <c r="AK35" s="53">
        <f t="shared" si="22"/>
        <v>0.70299999999999996</v>
      </c>
    </row>
    <row r="36" spans="1:37" x14ac:dyDescent="0.35">
      <c r="A36" t="s">
        <v>37</v>
      </c>
      <c r="B36" t="s">
        <v>128</v>
      </c>
      <c r="C36" s="53">
        <f t="shared" si="23"/>
        <v>0.75599999999999989</v>
      </c>
      <c r="D36" s="53">
        <f t="shared" si="6"/>
        <v>0.65700000000000003</v>
      </c>
      <c r="E36" s="53">
        <f t="shared" si="7"/>
        <v>0.82400000000000007</v>
      </c>
      <c r="F36" s="53">
        <f t="shared" si="8"/>
        <v>0.8783333333333333</v>
      </c>
      <c r="I36">
        <v>0.58200000000000007</v>
      </c>
      <c r="J36">
        <v>0.73199999999999998</v>
      </c>
      <c r="K36">
        <v>0.62</v>
      </c>
      <c r="L36">
        <v>0.95699999999999985</v>
      </c>
      <c r="M36">
        <v>0.79500000000000004</v>
      </c>
      <c r="N36">
        <v>0.88300000000000001</v>
      </c>
      <c r="O36"/>
      <c r="P36">
        <v>0.85</v>
      </c>
      <c r="Q36">
        <v>0.66600000000000004</v>
      </c>
      <c r="R36">
        <v>0.752</v>
      </c>
      <c r="S36">
        <v>0.96800000000000008</v>
      </c>
      <c r="T36">
        <v>0.87300000000000011</v>
      </c>
      <c r="U36">
        <v>0.98899999999999988</v>
      </c>
      <c r="V36">
        <v>0.67</v>
      </c>
      <c r="X36" s="53">
        <f t="shared" si="9"/>
        <v>0.58200000000000007</v>
      </c>
      <c r="Y36" s="53">
        <f t="shared" si="10"/>
        <v>0.73199999999999998</v>
      </c>
      <c r="Z36" s="53">
        <f t="shared" si="11"/>
        <v>0.62</v>
      </c>
      <c r="AA36" s="53">
        <f t="shared" si="12"/>
        <v>0.95699999999999985</v>
      </c>
      <c r="AB36" s="53">
        <f t="shared" si="13"/>
        <v>0.79500000000000004</v>
      </c>
      <c r="AC36" s="53">
        <f t="shared" si="14"/>
        <v>0.88300000000000001</v>
      </c>
      <c r="AD36" s="53" t="str">
        <f t="shared" si="15"/>
        <v>..</v>
      </c>
      <c r="AE36" s="53">
        <f t="shared" si="16"/>
        <v>0.85</v>
      </c>
      <c r="AF36" s="53">
        <f t="shared" si="17"/>
        <v>0.66600000000000004</v>
      </c>
      <c r="AG36" s="53">
        <f t="shared" si="18"/>
        <v>0.752</v>
      </c>
      <c r="AH36" s="53">
        <f t="shared" si="19"/>
        <v>0.96800000000000008</v>
      </c>
      <c r="AI36" s="53">
        <f t="shared" si="20"/>
        <v>0.87300000000000011</v>
      </c>
      <c r="AJ36" s="53">
        <f t="shared" si="21"/>
        <v>0.98899999999999988</v>
      </c>
      <c r="AK36" s="53">
        <f t="shared" si="22"/>
        <v>0.67</v>
      </c>
    </row>
    <row r="37" spans="1:37" x14ac:dyDescent="0.35">
      <c r="A37" t="s">
        <v>35</v>
      </c>
      <c r="B37" t="s">
        <v>129</v>
      </c>
      <c r="C37" s="53">
        <f t="shared" si="23"/>
        <v>0.29299999999999998</v>
      </c>
      <c r="D37" s="53">
        <f t="shared" si="6"/>
        <v>0.36850000000000005</v>
      </c>
      <c r="E37" s="53">
        <f t="shared" si="7"/>
        <v>0.67760000000000009</v>
      </c>
      <c r="F37" s="53">
        <f t="shared" si="8"/>
        <v>0.46500000000000002</v>
      </c>
      <c r="I37">
        <v>0.36300000000000004</v>
      </c>
      <c r="J37">
        <v>0.374</v>
      </c>
      <c r="K37">
        <v>0.42700000000000005</v>
      </c>
      <c r="L37">
        <v>0.49</v>
      </c>
      <c r="M37">
        <v>0.44900000000000007</v>
      </c>
      <c r="N37">
        <v>0.45599999999999996</v>
      </c>
      <c r="O37"/>
      <c r="P37">
        <v>0.39599999999999996</v>
      </c>
      <c r="Q37">
        <v>0.29399999999999998</v>
      </c>
      <c r="R37">
        <v>0.18900000000000003</v>
      </c>
      <c r="S37">
        <v>0.8819999999999999</v>
      </c>
      <c r="T37">
        <v>0.7589999999999999</v>
      </c>
      <c r="U37">
        <v>0.96300000000000008</v>
      </c>
      <c r="V37">
        <v>0.35700000000000004</v>
      </c>
      <c r="X37" s="53">
        <f t="shared" si="9"/>
        <v>0.36300000000000004</v>
      </c>
      <c r="Y37" s="53">
        <f t="shared" si="10"/>
        <v>0.374</v>
      </c>
      <c r="Z37" s="53">
        <f t="shared" si="11"/>
        <v>0.42700000000000005</v>
      </c>
      <c r="AA37" s="53">
        <f t="shared" si="12"/>
        <v>0.49</v>
      </c>
      <c r="AB37" s="53">
        <f t="shared" si="13"/>
        <v>0.44900000000000007</v>
      </c>
      <c r="AC37" s="53">
        <f t="shared" si="14"/>
        <v>0.45599999999999996</v>
      </c>
      <c r="AD37" s="53" t="str">
        <f t="shared" si="15"/>
        <v>..</v>
      </c>
      <c r="AE37" s="53">
        <f t="shared" si="16"/>
        <v>0.39599999999999996</v>
      </c>
      <c r="AF37" s="53">
        <f t="shared" si="17"/>
        <v>0.29399999999999998</v>
      </c>
      <c r="AG37" s="53">
        <f t="shared" si="18"/>
        <v>0.18900000000000003</v>
      </c>
      <c r="AH37" s="53">
        <f t="shared" si="19"/>
        <v>0.8819999999999999</v>
      </c>
      <c r="AI37" s="53">
        <f t="shared" si="20"/>
        <v>0.7589999999999999</v>
      </c>
      <c r="AJ37" s="53">
        <f t="shared" si="21"/>
        <v>0.96300000000000008</v>
      </c>
      <c r="AK37" s="53">
        <f t="shared" si="22"/>
        <v>0.35700000000000004</v>
      </c>
    </row>
    <row r="38" spans="1:37" x14ac:dyDescent="0.35">
      <c r="A38" t="s">
        <v>36</v>
      </c>
      <c r="B38" t="s">
        <v>130</v>
      </c>
      <c r="C38" s="53">
        <f t="shared" si="23"/>
        <v>0.38200000000000006</v>
      </c>
      <c r="D38" s="53">
        <f t="shared" si="6"/>
        <v>0.27200000000000002</v>
      </c>
      <c r="E38" s="53">
        <f t="shared" si="7"/>
        <v>0.80899999999999994</v>
      </c>
      <c r="F38" s="53">
        <f t="shared" si="8"/>
        <v>0.75633333333333341</v>
      </c>
      <c r="I38">
        <v>0.31900000000000001</v>
      </c>
      <c r="J38">
        <v>0.22500000000000001</v>
      </c>
      <c r="K38">
        <v>0.58099999999999996</v>
      </c>
      <c r="L38">
        <v>0.747</v>
      </c>
      <c r="M38">
        <v>0.83400000000000007</v>
      </c>
      <c r="N38">
        <v>0.68799999999999994</v>
      </c>
      <c r="O38"/>
      <c r="P38">
        <v>0.47700000000000004</v>
      </c>
      <c r="Q38">
        <v>0.20600000000000002</v>
      </c>
      <c r="R38">
        <v>0.46300000000000002</v>
      </c>
      <c r="S38">
        <v>0.90700000000000003</v>
      </c>
      <c r="T38">
        <v>0.95199999999999985</v>
      </c>
      <c r="U38">
        <v>0.97899999999999987</v>
      </c>
      <c r="V38">
        <v>0.62599999999999989</v>
      </c>
      <c r="X38" s="53">
        <f t="shared" si="9"/>
        <v>0.31900000000000001</v>
      </c>
      <c r="Y38" s="53">
        <f t="shared" si="10"/>
        <v>0.22500000000000001</v>
      </c>
      <c r="Z38" s="53">
        <f t="shared" si="11"/>
        <v>0.58099999999999996</v>
      </c>
      <c r="AA38" s="53">
        <f t="shared" si="12"/>
        <v>0.747</v>
      </c>
      <c r="AB38" s="53">
        <f t="shared" si="13"/>
        <v>0.83400000000000007</v>
      </c>
      <c r="AC38" s="53">
        <f t="shared" si="14"/>
        <v>0.68799999999999994</v>
      </c>
      <c r="AD38" s="53" t="str">
        <f t="shared" si="15"/>
        <v>..</v>
      </c>
      <c r="AE38" s="53">
        <f t="shared" si="16"/>
        <v>0.47700000000000004</v>
      </c>
      <c r="AF38" s="53">
        <f t="shared" si="17"/>
        <v>0.20600000000000002</v>
      </c>
      <c r="AG38" s="53">
        <f t="shared" si="18"/>
        <v>0.46300000000000002</v>
      </c>
      <c r="AH38" s="53">
        <f t="shared" si="19"/>
        <v>0.90700000000000003</v>
      </c>
      <c r="AI38" s="53">
        <f t="shared" si="20"/>
        <v>0.95199999999999985</v>
      </c>
      <c r="AJ38" s="53">
        <f t="shared" si="21"/>
        <v>0.97899999999999987</v>
      </c>
      <c r="AK38" s="53">
        <f t="shared" si="22"/>
        <v>0.62599999999999989</v>
      </c>
    </row>
    <row r="39" spans="1:37" x14ac:dyDescent="0.35">
      <c r="A39" t="s">
        <v>38</v>
      </c>
      <c r="B39" t="s">
        <v>131</v>
      </c>
      <c r="C39" s="53">
        <f t="shared" si="23"/>
        <v>0.52799999999999991</v>
      </c>
      <c r="D39" s="53">
        <f t="shared" si="6"/>
        <v>0.49950000000000006</v>
      </c>
      <c r="E39" s="53">
        <f t="shared" si="7"/>
        <v>0.7248</v>
      </c>
      <c r="F39" s="53">
        <f t="shared" si="8"/>
        <v>0.56599999999999995</v>
      </c>
      <c r="I39">
        <v>0.46800000000000003</v>
      </c>
      <c r="J39">
        <v>0.53100000000000003</v>
      </c>
      <c r="K39">
        <v>0.55399999999999994</v>
      </c>
      <c r="L39">
        <v>0.62599999999999989</v>
      </c>
      <c r="M39">
        <v>0.56999999999999995</v>
      </c>
      <c r="N39">
        <v>0.502</v>
      </c>
      <c r="O39"/>
      <c r="P39">
        <v>0.60499999999999998</v>
      </c>
      <c r="Q39">
        <v>0.51300000000000001</v>
      </c>
      <c r="R39">
        <v>0.46599999999999997</v>
      </c>
      <c r="S39">
        <v>0.79299999999999993</v>
      </c>
      <c r="T39">
        <v>0.746</v>
      </c>
      <c r="U39">
        <v>0.95599999999999996</v>
      </c>
      <c r="V39">
        <v>0.57499999999999996</v>
      </c>
      <c r="X39" s="53">
        <f t="shared" si="9"/>
        <v>0.46800000000000003</v>
      </c>
      <c r="Y39" s="53">
        <f t="shared" si="10"/>
        <v>0.53100000000000003</v>
      </c>
      <c r="Z39" s="53">
        <f t="shared" si="11"/>
        <v>0.55399999999999994</v>
      </c>
      <c r="AA39" s="53">
        <f t="shared" si="12"/>
        <v>0.62599999999999989</v>
      </c>
      <c r="AB39" s="53">
        <f t="shared" si="13"/>
        <v>0.56999999999999995</v>
      </c>
      <c r="AC39" s="53">
        <f t="shared" si="14"/>
        <v>0.502</v>
      </c>
      <c r="AD39" s="53" t="str">
        <f t="shared" si="15"/>
        <v>..</v>
      </c>
      <c r="AE39" s="53">
        <f t="shared" si="16"/>
        <v>0.60499999999999998</v>
      </c>
      <c r="AF39" s="53">
        <f t="shared" si="17"/>
        <v>0.51300000000000001</v>
      </c>
      <c r="AG39" s="53">
        <f t="shared" si="18"/>
        <v>0.46599999999999997</v>
      </c>
      <c r="AH39" s="53">
        <f t="shared" si="19"/>
        <v>0.79299999999999993</v>
      </c>
      <c r="AI39" s="53">
        <f t="shared" si="20"/>
        <v>0.746</v>
      </c>
      <c r="AJ39" s="53">
        <f t="shared" si="21"/>
        <v>0.95599999999999996</v>
      </c>
      <c r="AK39" s="53">
        <f t="shared" si="22"/>
        <v>0.57499999999999996</v>
      </c>
    </row>
    <row r="40" spans="1:37" x14ac:dyDescent="0.35">
      <c r="A40" t="s">
        <v>40</v>
      </c>
      <c r="B40" t="s">
        <v>132</v>
      </c>
      <c r="C40" s="53">
        <f t="shared" si="23"/>
        <v>0.52</v>
      </c>
      <c r="D40" s="53">
        <f t="shared" si="6"/>
        <v>0.58599999999999997</v>
      </c>
      <c r="E40" s="53">
        <f t="shared" si="7"/>
        <v>0.75760000000000005</v>
      </c>
      <c r="F40" s="53">
        <f t="shared" si="8"/>
        <v>0.67599999999999982</v>
      </c>
      <c r="I40">
        <v>0.57499999999999996</v>
      </c>
      <c r="J40">
        <v>0.59699999999999998</v>
      </c>
      <c r="K40">
        <v>0.47600000000000003</v>
      </c>
      <c r="L40">
        <v>0.68299999999999994</v>
      </c>
      <c r="M40">
        <v>0.71799999999999997</v>
      </c>
      <c r="N40">
        <v>0.627</v>
      </c>
      <c r="O40"/>
      <c r="P40">
        <v>0.60400000000000009</v>
      </c>
      <c r="Q40">
        <v>0.46899999999999997</v>
      </c>
      <c r="R40">
        <v>0.48700000000000004</v>
      </c>
      <c r="S40">
        <v>0.8859999999999999</v>
      </c>
      <c r="T40">
        <v>0.81499999999999995</v>
      </c>
      <c r="U40">
        <v>0.98</v>
      </c>
      <c r="V40">
        <v>0.63100000000000001</v>
      </c>
      <c r="X40" s="53">
        <f t="shared" si="9"/>
        <v>0.57499999999999996</v>
      </c>
      <c r="Y40" s="53">
        <f t="shared" si="10"/>
        <v>0.59699999999999998</v>
      </c>
      <c r="Z40" s="53">
        <f t="shared" si="11"/>
        <v>0.47600000000000003</v>
      </c>
      <c r="AA40" s="53">
        <f t="shared" si="12"/>
        <v>0.68299999999999994</v>
      </c>
      <c r="AB40" s="53">
        <f t="shared" si="13"/>
        <v>0.71799999999999997</v>
      </c>
      <c r="AC40" s="53">
        <f t="shared" si="14"/>
        <v>0.627</v>
      </c>
      <c r="AD40" s="53" t="str">
        <f t="shared" si="15"/>
        <v>..</v>
      </c>
      <c r="AE40" s="53">
        <f t="shared" si="16"/>
        <v>0.60400000000000009</v>
      </c>
      <c r="AF40" s="53">
        <f t="shared" si="17"/>
        <v>0.46899999999999997</v>
      </c>
      <c r="AG40" s="53">
        <f t="shared" si="18"/>
        <v>0.48700000000000004</v>
      </c>
      <c r="AH40" s="53">
        <f t="shared" si="19"/>
        <v>0.8859999999999999</v>
      </c>
      <c r="AI40" s="53">
        <f t="shared" si="20"/>
        <v>0.81499999999999995</v>
      </c>
      <c r="AJ40" s="53">
        <f t="shared" si="21"/>
        <v>0.98</v>
      </c>
      <c r="AK40" s="53">
        <f t="shared" si="22"/>
        <v>0.63100000000000001</v>
      </c>
    </row>
    <row r="41" spans="1:37" x14ac:dyDescent="0.35">
      <c r="A41" s="86" t="s">
        <v>41</v>
      </c>
      <c r="B41" t="s">
        <v>133</v>
      </c>
      <c r="C41" s="53">
        <f t="shared" si="23"/>
        <v>0.47766666666666668</v>
      </c>
      <c r="D41" s="53">
        <f t="shared" si="6"/>
        <v>0.49</v>
      </c>
      <c r="E41" s="53">
        <f t="shared" si="7"/>
        <v>0.79080000000000006</v>
      </c>
      <c r="F41" s="53">
        <f t="shared" si="8"/>
        <v>0.69866666666666655</v>
      </c>
      <c r="I41">
        <v>0.435</v>
      </c>
      <c r="J41">
        <v>0.54500000000000004</v>
      </c>
      <c r="K41">
        <v>0.50800000000000001</v>
      </c>
      <c r="L41">
        <v>0.71199999999999986</v>
      </c>
      <c r="M41">
        <v>0.75</v>
      </c>
      <c r="N41">
        <v>0.63400000000000001</v>
      </c>
      <c r="O41"/>
      <c r="P41">
        <v>0.49299999999999999</v>
      </c>
      <c r="Q41">
        <v>0.55600000000000005</v>
      </c>
      <c r="R41">
        <v>0.38400000000000006</v>
      </c>
      <c r="S41">
        <v>0.92899999999999994</v>
      </c>
      <c r="T41">
        <v>0.88300000000000012</v>
      </c>
      <c r="U41">
        <v>0.98499999999999999</v>
      </c>
      <c r="V41">
        <v>0.64900000000000002</v>
      </c>
      <c r="X41" s="53">
        <f t="shared" si="9"/>
        <v>0.435</v>
      </c>
      <c r="Y41" s="53">
        <f t="shared" si="10"/>
        <v>0.54500000000000004</v>
      </c>
      <c r="Z41" s="53">
        <f t="shared" si="11"/>
        <v>0.50800000000000001</v>
      </c>
      <c r="AA41" s="53">
        <f t="shared" si="12"/>
        <v>0.71199999999999986</v>
      </c>
      <c r="AB41" s="53">
        <f t="shared" si="13"/>
        <v>0.75</v>
      </c>
      <c r="AC41" s="53">
        <f t="shared" si="14"/>
        <v>0.63400000000000001</v>
      </c>
      <c r="AD41" s="53" t="str">
        <f t="shared" si="15"/>
        <v>..</v>
      </c>
      <c r="AE41" s="53">
        <f t="shared" si="16"/>
        <v>0.49299999999999999</v>
      </c>
      <c r="AF41" s="53">
        <f t="shared" si="17"/>
        <v>0.55600000000000005</v>
      </c>
      <c r="AG41" s="53">
        <f t="shared" si="18"/>
        <v>0.38400000000000006</v>
      </c>
      <c r="AH41" s="53">
        <f t="shared" si="19"/>
        <v>0.92899999999999994</v>
      </c>
      <c r="AI41" s="53">
        <f t="shared" si="20"/>
        <v>0.88300000000000012</v>
      </c>
      <c r="AJ41" s="53">
        <f t="shared" si="21"/>
        <v>0.98499999999999999</v>
      </c>
      <c r="AK41" s="53">
        <f t="shared" si="22"/>
        <v>0.64900000000000002</v>
      </c>
    </row>
    <row r="42" spans="1:37" x14ac:dyDescent="0.35">
      <c r="A42" s="47"/>
      <c r="B42" s="48"/>
      <c r="C42" s="42"/>
      <c r="D42" s="42"/>
      <c r="E42" s="42"/>
      <c r="F42" s="42"/>
      <c r="J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37" x14ac:dyDescent="0.35">
      <c r="A43" s="47"/>
      <c r="B43" s="48"/>
      <c r="C43" s="42"/>
      <c r="D43" s="42"/>
      <c r="E43" s="42"/>
      <c r="F43" s="42"/>
      <c r="J43" s="45"/>
      <c r="M43" s="45"/>
      <c r="N43" s="45"/>
      <c r="O43" s="45"/>
      <c r="P43" s="45"/>
      <c r="Q43" s="45"/>
      <c r="R43" s="45"/>
      <c r="S43" s="45"/>
      <c r="T43" s="45"/>
      <c r="U43" s="45"/>
      <c r="V43" s="45"/>
    </row>
    <row r="44" spans="1:37" x14ac:dyDescent="0.35">
      <c r="A44" s="47"/>
      <c r="B44" s="48"/>
      <c r="C44" s="42"/>
      <c r="D44" s="42"/>
      <c r="E44" s="42"/>
      <c r="F44" s="42"/>
      <c r="J44" s="45"/>
      <c r="M44" s="45"/>
      <c r="N44" s="45"/>
      <c r="O44" s="45"/>
      <c r="P44" s="45"/>
      <c r="Q44" s="45"/>
      <c r="R44" s="45"/>
      <c r="S44" s="45"/>
      <c r="T44" s="45"/>
      <c r="U44" s="45"/>
      <c r="V44" s="45"/>
    </row>
    <row r="45" spans="1:37" x14ac:dyDescent="0.35">
      <c r="A45" s="47"/>
      <c r="B45" s="48"/>
      <c r="C45" s="42"/>
      <c r="D45" s="42"/>
      <c r="E45" s="42"/>
      <c r="F45" s="42"/>
      <c r="J45" s="50"/>
      <c r="K45" s="51"/>
      <c r="M45" s="52"/>
      <c r="N45" s="40"/>
      <c r="O45" s="45"/>
      <c r="P45" s="51"/>
      <c r="Q45" s="45"/>
      <c r="R45" s="51"/>
      <c r="S45" s="51"/>
      <c r="T45" s="51"/>
      <c r="U45" s="51"/>
    </row>
    <row r="46" spans="1:37" x14ac:dyDescent="0.35">
      <c r="A46" s="47"/>
      <c r="B46" s="48"/>
      <c r="C46" s="42"/>
      <c r="D46" s="42"/>
      <c r="E46" s="42"/>
      <c r="F46" s="42"/>
      <c r="J46" s="50"/>
      <c r="K46" s="51"/>
      <c r="M46" s="52"/>
      <c r="N46" s="40"/>
      <c r="O46" s="45"/>
      <c r="P46" s="51"/>
      <c r="Q46" s="45"/>
      <c r="R46" s="51"/>
      <c r="S46" s="51"/>
      <c r="T46" s="51"/>
      <c r="U46" s="51"/>
    </row>
    <row r="47" spans="1:37" x14ac:dyDescent="0.35">
      <c r="A47" s="47"/>
      <c r="B47" s="48"/>
      <c r="C47" s="42"/>
      <c r="D47" s="42"/>
      <c r="E47" s="42"/>
      <c r="F47" s="42"/>
      <c r="J47" s="50"/>
      <c r="K47" s="51"/>
      <c r="L47" s="51"/>
      <c r="M47" s="52"/>
      <c r="N47" s="40"/>
      <c r="O47" s="51"/>
      <c r="P47" s="51"/>
      <c r="Q47" s="51"/>
      <c r="R47" s="51"/>
      <c r="S47" s="51"/>
      <c r="T47" s="51"/>
      <c r="U47" s="51"/>
    </row>
    <row r="48" spans="1:37" x14ac:dyDescent="0.35">
      <c r="A48" s="47"/>
      <c r="B48" s="48"/>
      <c r="C48" s="42"/>
      <c r="D48" s="42"/>
      <c r="E48" s="42"/>
      <c r="F48" s="42"/>
      <c r="J48" s="50"/>
      <c r="K48" s="51"/>
      <c r="L48" s="51"/>
      <c r="M48" s="52"/>
      <c r="N48" s="40"/>
      <c r="O48" s="51"/>
      <c r="P48" s="51"/>
      <c r="Q48" s="51"/>
      <c r="R48" s="51"/>
      <c r="S48" s="51"/>
      <c r="T48" s="51"/>
      <c r="U48" s="51"/>
    </row>
    <row r="49" spans="1:21" x14ac:dyDescent="0.35">
      <c r="A49" s="49"/>
      <c r="B49" s="48"/>
      <c r="C49" s="42"/>
      <c r="D49" s="42"/>
      <c r="E49" s="42"/>
      <c r="F49" s="42"/>
      <c r="J49" s="50"/>
      <c r="K49" s="51"/>
      <c r="L49" s="51"/>
      <c r="M49" s="52"/>
      <c r="N49" s="40"/>
      <c r="O49" s="51"/>
      <c r="P49" s="51"/>
      <c r="Q49" s="51"/>
      <c r="R49" s="51"/>
      <c r="S49" s="51"/>
      <c r="T49" s="51"/>
      <c r="U49" s="51"/>
    </row>
    <row r="50" spans="1:21" x14ac:dyDescent="0.35">
      <c r="A50" s="49"/>
      <c r="B50" s="48"/>
      <c r="C50" s="42"/>
      <c r="D50" s="42"/>
      <c r="E50" s="42"/>
      <c r="F50" s="42"/>
      <c r="J50" s="50"/>
      <c r="K50" s="51"/>
      <c r="L50" s="51"/>
      <c r="M50" s="52"/>
      <c r="N50" s="40"/>
      <c r="O50" s="51"/>
      <c r="P50" s="51"/>
      <c r="Q50" s="51"/>
      <c r="R50" s="51"/>
      <c r="S50" s="51"/>
      <c r="T50" s="51"/>
      <c r="U50" s="51"/>
    </row>
    <row r="51" spans="1:21" x14ac:dyDescent="0.35">
      <c r="A51" s="49"/>
      <c r="B51" s="48"/>
      <c r="C51" s="42"/>
      <c r="D51" s="42"/>
      <c r="E51" s="42"/>
      <c r="F51" s="42"/>
      <c r="J51" s="50"/>
      <c r="K51" s="51"/>
      <c r="L51" s="51"/>
      <c r="M51" s="52"/>
      <c r="N51" s="40"/>
      <c r="O51" s="51"/>
      <c r="P51" s="51"/>
      <c r="Q51" s="51"/>
      <c r="R51" s="51"/>
      <c r="S51" s="51"/>
      <c r="T51" s="51"/>
      <c r="U51" s="51"/>
    </row>
    <row r="52" spans="1:21" x14ac:dyDescent="0.35">
      <c r="A52" s="49"/>
      <c r="B52" s="48"/>
      <c r="C52" s="42"/>
      <c r="D52" s="42"/>
      <c r="E52" s="42"/>
      <c r="F52" s="42"/>
      <c r="J52" s="50"/>
      <c r="K52" s="51"/>
      <c r="L52" s="51"/>
      <c r="M52" s="52"/>
      <c r="N52" s="40"/>
      <c r="O52" s="51"/>
      <c r="P52" s="51"/>
      <c r="Q52" s="51"/>
      <c r="R52" s="51"/>
      <c r="S52" s="51"/>
      <c r="T52" s="51"/>
      <c r="U52" s="51"/>
    </row>
    <row r="53" spans="1:21" x14ac:dyDescent="0.35">
      <c r="A53" s="49"/>
      <c r="B53" s="48"/>
      <c r="C53" s="42"/>
      <c r="D53" s="42"/>
      <c r="E53" s="42"/>
      <c r="F53" s="42"/>
      <c r="J53" s="50"/>
      <c r="K53" s="51"/>
      <c r="L53" s="51"/>
      <c r="M53" s="52"/>
      <c r="N53" s="40"/>
      <c r="O53" s="51"/>
      <c r="P53" s="51"/>
      <c r="Q53" s="51"/>
      <c r="R53" s="51"/>
      <c r="S53" s="51"/>
      <c r="T53" s="51"/>
      <c r="U53" s="51"/>
    </row>
    <row r="54" spans="1:21" x14ac:dyDescent="0.35">
      <c r="A54" s="49"/>
      <c r="B54" s="48"/>
      <c r="C54" s="42"/>
      <c r="D54" s="42"/>
      <c r="E54" s="42"/>
      <c r="F54" s="42"/>
      <c r="J54" s="50"/>
      <c r="K54" s="51"/>
      <c r="L54" s="51"/>
      <c r="M54" s="52"/>
      <c r="N54" s="40"/>
      <c r="O54" s="51"/>
      <c r="P54" s="51"/>
      <c r="Q54" s="51"/>
      <c r="R54" s="51"/>
      <c r="S54" s="51"/>
      <c r="T54" s="51"/>
      <c r="U54" s="51"/>
    </row>
    <row r="55" spans="1:21" x14ac:dyDescent="0.35">
      <c r="A55" s="49"/>
      <c r="B55" s="48"/>
      <c r="C55" s="42"/>
      <c r="D55" s="42"/>
      <c r="E55" s="42"/>
      <c r="F55" s="42"/>
      <c r="J55" s="50"/>
      <c r="K55" s="51"/>
      <c r="L55" s="51"/>
      <c r="M55" s="52"/>
      <c r="N55" s="40"/>
      <c r="O55" s="51"/>
      <c r="P55" s="51"/>
      <c r="Q55" s="51"/>
      <c r="R55" s="51"/>
      <c r="S55" s="51"/>
      <c r="T55" s="51"/>
      <c r="U55" s="51"/>
    </row>
    <row r="56" spans="1:21" x14ac:dyDescent="0.35">
      <c r="A56" s="49"/>
      <c r="B56" s="48"/>
      <c r="C56" s="42"/>
      <c r="D56" s="42"/>
      <c r="E56" s="42"/>
      <c r="F56" s="42"/>
      <c r="J56" s="50"/>
      <c r="K56" s="51"/>
      <c r="L56" s="51"/>
      <c r="M56" s="52"/>
      <c r="N56" s="40"/>
      <c r="O56" s="51"/>
      <c r="P56" s="51"/>
      <c r="Q56" s="51"/>
      <c r="R56" s="51"/>
      <c r="S56" s="51"/>
      <c r="T56" s="51"/>
      <c r="U56" s="51"/>
    </row>
    <row r="57" spans="1:21" x14ac:dyDescent="0.35">
      <c r="A57" s="49"/>
      <c r="B57" s="48"/>
      <c r="C57" s="42"/>
      <c r="D57" s="42"/>
      <c r="E57" s="42"/>
      <c r="F57" s="42"/>
      <c r="J57" s="50"/>
      <c r="K57" s="51"/>
      <c r="L57" s="51"/>
      <c r="M57" s="52"/>
      <c r="N57" s="40"/>
      <c r="O57" s="51"/>
      <c r="P57" s="51"/>
      <c r="Q57" s="51"/>
      <c r="R57" s="51"/>
      <c r="S57" s="51"/>
      <c r="T57" s="51"/>
      <c r="U57" s="51"/>
    </row>
    <row r="58" spans="1:21" x14ac:dyDescent="0.35">
      <c r="A58" s="49"/>
      <c r="B58" s="48"/>
      <c r="C58" s="42"/>
      <c r="D58" s="42"/>
      <c r="E58" s="42"/>
      <c r="F58" s="42"/>
      <c r="J58" s="50"/>
      <c r="K58" s="51"/>
      <c r="L58" s="51"/>
      <c r="M58" s="52"/>
      <c r="N58" s="40"/>
      <c r="O58" s="51"/>
      <c r="P58" s="51"/>
      <c r="Q58" s="51"/>
      <c r="R58" s="51"/>
      <c r="S58" s="51"/>
      <c r="T58" s="51"/>
      <c r="U58" s="51"/>
    </row>
    <row r="59" spans="1:21" x14ac:dyDescent="0.35">
      <c r="A59" s="40"/>
      <c r="B59" s="48"/>
      <c r="C59" s="42"/>
      <c r="D59" s="42"/>
      <c r="E59" s="42"/>
      <c r="F59" s="42"/>
      <c r="J59" s="50"/>
      <c r="K59" s="51"/>
      <c r="L59" s="51"/>
      <c r="M59" s="52"/>
      <c r="N59" s="40"/>
      <c r="O59" s="51"/>
      <c r="P59" s="51"/>
      <c r="Q59" s="51"/>
      <c r="R59" s="51"/>
      <c r="S59" s="51"/>
      <c r="T59" s="51"/>
      <c r="U59" s="51"/>
    </row>
    <row r="60" spans="1:21" x14ac:dyDescent="0.35">
      <c r="B60" s="48"/>
      <c r="C60" s="42"/>
      <c r="D60" s="42"/>
      <c r="E60" s="42"/>
      <c r="F60" s="42"/>
      <c r="J60" s="50"/>
      <c r="K60" s="51"/>
      <c r="L60" s="51"/>
      <c r="M60" s="52"/>
      <c r="N60" s="40"/>
      <c r="O60" s="51"/>
      <c r="P60" s="51"/>
      <c r="Q60" s="51"/>
      <c r="R60" s="51"/>
      <c r="S60" s="51"/>
      <c r="T60" s="51"/>
      <c r="U60" s="51"/>
    </row>
    <row r="61" spans="1:21" x14ac:dyDescent="0.35">
      <c r="B61" s="48"/>
      <c r="C61" s="42"/>
      <c r="D61" s="42"/>
      <c r="E61" s="42"/>
      <c r="F61" s="42"/>
      <c r="J61" s="50"/>
      <c r="K61" s="47"/>
      <c r="L61" s="51"/>
      <c r="M61" s="52"/>
      <c r="N61" s="40"/>
      <c r="O61" s="51"/>
      <c r="P61" s="47"/>
      <c r="Q61" s="51"/>
      <c r="R61" s="47"/>
      <c r="S61" s="47"/>
      <c r="T61" s="47"/>
      <c r="U61" s="47"/>
    </row>
    <row r="62" spans="1:21" x14ac:dyDescent="0.35">
      <c r="C62" s="42"/>
      <c r="D62" s="42"/>
      <c r="E62" s="42"/>
      <c r="F62" s="42"/>
      <c r="J62" s="40"/>
      <c r="K62" s="40"/>
      <c r="L62" s="51"/>
      <c r="M62" s="40"/>
      <c r="N62" s="40"/>
      <c r="O62" s="51"/>
      <c r="P62" s="40"/>
      <c r="Q62" s="51"/>
      <c r="R62" s="40"/>
      <c r="S62" s="40"/>
      <c r="T62" s="40"/>
      <c r="U62" s="40"/>
    </row>
    <row r="63" spans="1:21" x14ac:dyDescent="0.35">
      <c r="L63" s="47"/>
      <c r="O63" s="51"/>
      <c r="Q63" s="47"/>
    </row>
    <row r="64" spans="1:21" x14ac:dyDescent="0.35">
      <c r="L64" s="40"/>
      <c r="O64" s="47"/>
      <c r="Q64" s="40"/>
    </row>
    <row r="65" spans="15:15" x14ac:dyDescent="0.35">
      <c r="O65" s="40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53"/>
  <sheetViews>
    <sheetView topLeftCell="A7" workbookViewId="0">
      <selection activeCell="D14" sqref="D14"/>
    </sheetView>
  </sheetViews>
  <sheetFormatPr defaultColWidth="8.81640625" defaultRowHeight="14.5" x14ac:dyDescent="0.35"/>
  <cols>
    <col min="1" max="2" width="8.81640625" style="38"/>
    <col min="3" max="6" width="10.54296875" style="38" customWidth="1"/>
    <col min="7" max="7" width="7.54296875" style="38" customWidth="1"/>
    <col min="8" max="8" width="19.81640625" style="38" customWidth="1"/>
    <col min="9" max="9" width="11" style="38" customWidth="1"/>
    <col min="10" max="11" width="8.81640625" style="38"/>
    <col min="12" max="12" width="11" style="38" customWidth="1"/>
    <col min="13" max="13" width="11.1796875" style="38" customWidth="1"/>
    <col min="14" max="14" width="11" style="38" customWidth="1"/>
    <col min="15" max="18" width="8.81640625" style="38"/>
    <col min="19" max="19" width="9.1796875" style="38" customWidth="1"/>
    <col min="20" max="28" width="8.81640625" style="38"/>
    <col min="29" max="29" width="9.54296875" style="38" customWidth="1"/>
    <col min="30" max="16384" width="8.81640625" style="38"/>
  </cols>
  <sheetData>
    <row r="1" spans="1:37" ht="18" customHeight="1" x14ac:dyDescent="0.35">
      <c r="C1" s="36" t="s">
        <v>89</v>
      </c>
      <c r="J1" s="36" t="s">
        <v>90</v>
      </c>
      <c r="Y1" s="36" t="s">
        <v>91</v>
      </c>
    </row>
    <row r="2" spans="1:37" ht="72.5" x14ac:dyDescent="0.35">
      <c r="C2" s="36" t="s">
        <v>42</v>
      </c>
      <c r="I2" s="44" t="s">
        <v>134</v>
      </c>
      <c r="J2" s="44" t="s">
        <v>135</v>
      </c>
      <c r="K2" s="82" t="s">
        <v>136</v>
      </c>
      <c r="L2" s="83" t="s">
        <v>137</v>
      </c>
      <c r="M2" s="63" t="s">
        <v>84</v>
      </c>
      <c r="N2" s="44" t="s">
        <v>85</v>
      </c>
      <c r="O2" s="44" t="s">
        <v>138</v>
      </c>
      <c r="P2" s="44" t="s">
        <v>139</v>
      </c>
      <c r="Q2" s="44" t="s">
        <v>140</v>
      </c>
      <c r="R2" s="44" t="s">
        <v>67</v>
      </c>
      <c r="S2" s="44" t="s">
        <v>141</v>
      </c>
      <c r="T2" s="44" t="s">
        <v>142</v>
      </c>
      <c r="U2" s="44" t="s">
        <v>143</v>
      </c>
      <c r="V2" s="44" t="s">
        <v>144</v>
      </c>
      <c r="X2" s="44" t="s">
        <v>134</v>
      </c>
      <c r="Y2" s="44" t="s">
        <v>135</v>
      </c>
      <c r="Z2" s="44" t="s">
        <v>136</v>
      </c>
      <c r="AA2" s="44" t="s">
        <v>137</v>
      </c>
      <c r="AB2" s="63" t="s">
        <v>84</v>
      </c>
      <c r="AC2" s="44" t="s">
        <v>85</v>
      </c>
      <c r="AD2" s="44" t="s">
        <v>138</v>
      </c>
      <c r="AE2" s="44" t="s">
        <v>139</v>
      </c>
      <c r="AF2" s="44" t="s">
        <v>140</v>
      </c>
      <c r="AG2" s="44" t="s">
        <v>67</v>
      </c>
      <c r="AH2" s="44" t="s">
        <v>141</v>
      </c>
      <c r="AI2" s="44" t="s">
        <v>142</v>
      </c>
      <c r="AJ2" s="44" t="s">
        <v>143</v>
      </c>
      <c r="AK2" s="44" t="s">
        <v>144</v>
      </c>
    </row>
    <row r="3" spans="1:37" x14ac:dyDescent="0.35">
      <c r="H3" s="38" t="s">
        <v>92</v>
      </c>
      <c r="I3" s="39">
        <v>1</v>
      </c>
      <c r="J3" s="82">
        <v>1</v>
      </c>
      <c r="K3" s="83">
        <v>1</v>
      </c>
      <c r="L3" s="83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X3" s="39">
        <v>1</v>
      </c>
      <c r="Y3" s="39">
        <v>1</v>
      </c>
      <c r="Z3" s="39">
        <v>1</v>
      </c>
      <c r="AA3" s="39">
        <v>1</v>
      </c>
      <c r="AB3" s="39">
        <v>1</v>
      </c>
      <c r="AC3" s="39">
        <v>1</v>
      </c>
      <c r="AD3" s="39">
        <v>1</v>
      </c>
      <c r="AE3" s="39">
        <v>1</v>
      </c>
      <c r="AF3" s="39">
        <v>1</v>
      </c>
      <c r="AG3" s="39">
        <v>1</v>
      </c>
      <c r="AH3" s="39">
        <v>1</v>
      </c>
      <c r="AI3" s="39">
        <v>1</v>
      </c>
      <c r="AJ3" s="39">
        <v>1</v>
      </c>
      <c r="AK3" s="39">
        <v>1</v>
      </c>
    </row>
    <row r="4" spans="1:37" x14ac:dyDescent="0.35">
      <c r="H4" s="38" t="s">
        <v>93</v>
      </c>
      <c r="I4" s="39">
        <v>0</v>
      </c>
      <c r="J4" s="82">
        <v>0</v>
      </c>
      <c r="K4" s="83">
        <v>0</v>
      </c>
      <c r="L4" s="83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</row>
    <row r="5" spans="1:37" x14ac:dyDescent="0.35">
      <c r="H5" s="38" t="s">
        <v>94</v>
      </c>
      <c r="I5" s="39">
        <v>1</v>
      </c>
      <c r="J5" s="82">
        <v>1</v>
      </c>
      <c r="K5" s="83">
        <v>1</v>
      </c>
      <c r="L5" s="39">
        <v>1</v>
      </c>
      <c r="M5" s="39">
        <v>1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1</v>
      </c>
      <c r="U5" s="39">
        <v>1</v>
      </c>
      <c r="V5" s="39">
        <v>1</v>
      </c>
      <c r="X5" s="39">
        <v>1</v>
      </c>
      <c r="Y5" s="39">
        <v>1</v>
      </c>
      <c r="Z5" s="39">
        <v>1</v>
      </c>
      <c r="AA5" s="39">
        <v>1</v>
      </c>
      <c r="AB5" s="39">
        <v>1</v>
      </c>
      <c r="AC5" s="39">
        <v>1</v>
      </c>
      <c r="AD5" s="39">
        <v>1</v>
      </c>
      <c r="AE5" s="39">
        <v>1</v>
      </c>
      <c r="AF5" s="39">
        <v>1</v>
      </c>
      <c r="AG5" s="39">
        <v>1</v>
      </c>
      <c r="AH5" s="39">
        <v>1</v>
      </c>
      <c r="AI5" s="39">
        <v>1</v>
      </c>
      <c r="AJ5" s="39">
        <v>1</v>
      </c>
      <c r="AK5" s="39">
        <v>1</v>
      </c>
    </row>
    <row r="6" spans="1:37" s="40" customFormat="1" x14ac:dyDescent="0.35">
      <c r="H6" s="40" t="s">
        <v>95</v>
      </c>
      <c r="I6" s="41" t="s">
        <v>96</v>
      </c>
      <c r="J6" s="82" t="s">
        <v>96</v>
      </c>
      <c r="K6" s="83" t="s">
        <v>97</v>
      </c>
      <c r="L6" s="83" t="s">
        <v>98</v>
      </c>
      <c r="M6" s="41" t="s">
        <v>98</v>
      </c>
      <c r="N6" s="41" t="s">
        <v>98</v>
      </c>
      <c r="O6" s="41" t="s">
        <v>98</v>
      </c>
      <c r="P6" s="41" t="s">
        <v>99</v>
      </c>
      <c r="Q6" s="41" t="s">
        <v>99</v>
      </c>
      <c r="R6" s="41" t="s">
        <v>99</v>
      </c>
      <c r="S6" s="41" t="s">
        <v>97</v>
      </c>
      <c r="T6" s="41" t="s">
        <v>97</v>
      </c>
      <c r="U6" s="41" t="s">
        <v>97</v>
      </c>
      <c r="V6" s="40" t="s">
        <v>97</v>
      </c>
      <c r="X6" s="41" t="s">
        <v>96</v>
      </c>
      <c r="Y6" s="41" t="s">
        <v>96</v>
      </c>
      <c r="Z6" s="41" t="s">
        <v>97</v>
      </c>
      <c r="AA6" s="41" t="s">
        <v>98</v>
      </c>
      <c r="AB6" s="41" t="s">
        <v>98</v>
      </c>
      <c r="AC6" s="41" t="s">
        <v>98</v>
      </c>
      <c r="AD6" s="41" t="s">
        <v>98</v>
      </c>
      <c r="AE6" s="41" t="s">
        <v>99</v>
      </c>
      <c r="AF6" s="41" t="s">
        <v>99</v>
      </c>
      <c r="AG6" s="41" t="s">
        <v>99</v>
      </c>
      <c r="AH6" s="41" t="s">
        <v>97</v>
      </c>
      <c r="AI6" s="41" t="s">
        <v>97</v>
      </c>
      <c r="AJ6" s="41" t="s">
        <v>97</v>
      </c>
      <c r="AK6" s="40" t="s">
        <v>97</v>
      </c>
    </row>
    <row r="7" spans="1:37" x14ac:dyDescent="0.35">
      <c r="A7" s="38" t="s">
        <v>212</v>
      </c>
      <c r="B7" s="38" t="s">
        <v>213</v>
      </c>
      <c r="C7" s="78" t="s">
        <v>145</v>
      </c>
      <c r="D7" s="78" t="s">
        <v>146</v>
      </c>
      <c r="E7" s="78" t="s">
        <v>147</v>
      </c>
      <c r="F7" s="78" t="s">
        <v>148</v>
      </c>
      <c r="H7" s="41" t="s">
        <v>42</v>
      </c>
      <c r="J7" s="82"/>
      <c r="K7" s="83"/>
      <c r="L7" s="83"/>
      <c r="M7" s="61"/>
      <c r="N7" s="61"/>
      <c r="O7" s="39"/>
      <c r="P7" s="39"/>
      <c r="Q7" s="39"/>
      <c r="R7" s="39"/>
      <c r="S7" s="39"/>
      <c r="T7" s="39"/>
      <c r="U7" s="39"/>
    </row>
    <row r="8" spans="1:37" x14ac:dyDescent="0.35">
      <c r="A8" s="38" t="s">
        <v>11</v>
      </c>
      <c r="B8" s="38" t="s">
        <v>149</v>
      </c>
      <c r="C8" s="53">
        <f>AVERAGE(AE8,AF8,AG8)</f>
        <v>0.39100000000000001</v>
      </c>
      <c r="D8" s="53">
        <f>AVERAGE(X8:Y8)</f>
        <v>0.49349999999999999</v>
      </c>
      <c r="E8" s="53">
        <f>AVERAGE(AH8,AI8,AJ8,AK8,Z8)</f>
        <v>0.75600000000000001</v>
      </c>
      <c r="F8" s="53">
        <f>AVERAGE(AA8,AB8,AC8,AD8)</f>
        <v>0.64800000000000002</v>
      </c>
      <c r="I8" s="82">
        <v>0.48399999999999999</v>
      </c>
      <c r="J8" s="82">
        <v>0.503</v>
      </c>
      <c r="K8" s="82">
        <v>0.55000000000000004</v>
      </c>
      <c r="L8" s="83">
        <v>0.67900000000000005</v>
      </c>
      <c r="M8" s="79">
        <v>0.70799999999999996</v>
      </c>
      <c r="N8" s="80">
        <v>0.60399999999999998</v>
      </c>
      <c r="O8" s="80">
        <v>0.60099999999999998</v>
      </c>
      <c r="P8" s="80">
        <v>0.41700000000000004</v>
      </c>
      <c r="Q8" s="80">
        <v>0.30399999999999999</v>
      </c>
      <c r="R8" s="80">
        <v>0.45200000000000001</v>
      </c>
      <c r="S8" s="80">
        <v>0.97599999999999998</v>
      </c>
      <c r="T8" s="80">
        <v>0.93599999999999994</v>
      </c>
      <c r="U8" s="80">
        <v>0.95799999999999996</v>
      </c>
      <c r="V8" s="79">
        <v>0.36</v>
      </c>
      <c r="X8" s="38">
        <f>IF(ISNUMBER(I8)=TRUE,X$5*(I8-X$4)/(X$3-X$4)+(1-X$5)*(1-(I8-X$4)/(X$3-X$4)),"..")</f>
        <v>0.48399999999999999</v>
      </c>
      <c r="Y8" s="38">
        <f t="shared" ref="Y8:AJ8" si="0">IF(ISNUMBER(J8)=TRUE,Y$5*(J8-Y$4)/(Y$3-Y$4)+(1-Y$5)*(1-(J8-Y$4)/(Y$3-Y$4)),"..")</f>
        <v>0.503</v>
      </c>
      <c r="Z8" s="38">
        <f t="shared" si="0"/>
        <v>0.55000000000000004</v>
      </c>
      <c r="AA8" s="38">
        <f t="shared" si="0"/>
        <v>0.67900000000000005</v>
      </c>
      <c r="AB8" s="38">
        <f t="shared" si="0"/>
        <v>0.70799999999999996</v>
      </c>
      <c r="AC8" s="38">
        <f t="shared" si="0"/>
        <v>0.60399999999999998</v>
      </c>
      <c r="AD8" s="38">
        <f t="shared" si="0"/>
        <v>0.60099999999999998</v>
      </c>
      <c r="AE8" s="38">
        <f t="shared" si="0"/>
        <v>0.41700000000000004</v>
      </c>
      <c r="AF8" s="38">
        <f t="shared" si="0"/>
        <v>0.30399999999999999</v>
      </c>
      <c r="AG8" s="38">
        <f t="shared" si="0"/>
        <v>0.45200000000000001</v>
      </c>
      <c r="AH8" s="38">
        <f t="shared" si="0"/>
        <v>0.97599999999999998</v>
      </c>
      <c r="AI8" s="38">
        <f t="shared" si="0"/>
        <v>0.93599999999999994</v>
      </c>
      <c r="AJ8" s="38">
        <f t="shared" si="0"/>
        <v>0.95799999999999996</v>
      </c>
      <c r="AK8" s="38">
        <f>IF(ISNUMBER(V8)=TRUE,AK$5*(V8-AK$4)/(AK$3-AK$4)+(1-AK$5)*(1-(V8-AK$4)/(AK$3-AK$4)),"..")</f>
        <v>0.36</v>
      </c>
    </row>
    <row r="9" spans="1:37" x14ac:dyDescent="0.35">
      <c r="A9" s="38" t="s">
        <v>16</v>
      </c>
      <c r="B9" s="38" t="s">
        <v>109</v>
      </c>
      <c r="C9" s="53">
        <f t="shared" ref="C9:C12" si="1">AVERAGE(AE9,AF9,AG9)</f>
        <v>0.53600000000000003</v>
      </c>
      <c r="D9" s="53">
        <f t="shared" ref="D9:D12" si="2">AVERAGE(X9:Y9)</f>
        <v>0.45499999999999996</v>
      </c>
      <c r="E9" s="53">
        <f t="shared" ref="E9:E12" si="3">AVERAGE(AH9,AI9,AJ9,AK9,Z9)</f>
        <v>0.74819999999999998</v>
      </c>
      <c r="F9" s="53">
        <f t="shared" ref="F9:F12" si="4">AVERAGE(AA9,AB9,AC9,AD9)</f>
        <v>0.63924999999999998</v>
      </c>
      <c r="G9" s="46"/>
      <c r="I9" s="82">
        <v>0.44500000000000001</v>
      </c>
      <c r="J9" s="83">
        <v>0.46499999999999997</v>
      </c>
      <c r="K9" s="80">
        <v>0.47699999999999998</v>
      </c>
      <c r="L9" s="79">
        <v>0.68399999999999994</v>
      </c>
      <c r="M9" s="79">
        <v>0.61699999999999999</v>
      </c>
      <c r="N9" s="80">
        <v>0.68300000000000005</v>
      </c>
      <c r="O9" s="81">
        <v>0.57299999999999995</v>
      </c>
      <c r="P9" s="81">
        <v>0.66500000000000004</v>
      </c>
      <c r="Q9" s="81">
        <v>0.53600000000000003</v>
      </c>
      <c r="R9" s="81">
        <v>0.40700000000000003</v>
      </c>
      <c r="S9" s="81">
        <v>0.92900000000000005</v>
      </c>
      <c r="T9" s="81">
        <v>0.92</v>
      </c>
      <c r="U9" s="81">
        <v>0.98299999999999998</v>
      </c>
      <c r="V9" s="81">
        <v>0.43200000000000005</v>
      </c>
      <c r="X9" s="38">
        <f t="shared" ref="X9:X18" si="5">IF(ISNUMBER(I9)=TRUE,X$5*(I9-X$4)/(X$3-X$4)+(1-X$5)*(1-(I9-X$4)/(X$3-X$4)),"..")</f>
        <v>0.44500000000000001</v>
      </c>
      <c r="Y9" s="38">
        <f t="shared" ref="Y9:Y18" si="6">IF(ISNUMBER(J9)=TRUE,Y$5*(J9-Y$4)/(Y$3-Y$4)+(1-Y$5)*(1-(J9-Y$4)/(Y$3-Y$4)),"..")</f>
        <v>0.46499999999999997</v>
      </c>
      <c r="Z9" s="38">
        <f t="shared" ref="Z9:Z18" si="7">IF(ISNUMBER(K9)=TRUE,Z$5*(K9-Z$4)/(Z$3-Z$4)+(1-Z$5)*(1-(K9-Z$4)/(Z$3-Z$4)),"..")</f>
        <v>0.47699999999999998</v>
      </c>
      <c r="AA9" s="38">
        <f t="shared" ref="AA9:AA18" si="8">IF(ISNUMBER(L9)=TRUE,AA$5*(L9-AA$4)/(AA$3-AA$4)+(1-AA$5)*(1-(L9-AA$4)/(AA$3-AA$4)),"..")</f>
        <v>0.68399999999999994</v>
      </c>
      <c r="AB9" s="38">
        <f t="shared" ref="AB9:AB18" si="9">IF(ISNUMBER(M9)=TRUE,AB$5*(M9-AB$4)/(AB$3-AB$4)+(1-AB$5)*(1-(M9-AB$4)/(AB$3-AB$4)),"..")</f>
        <v>0.61699999999999999</v>
      </c>
      <c r="AC9" s="38">
        <f t="shared" ref="AC9:AC18" si="10">IF(ISNUMBER(N9)=TRUE,AC$5*(N9-AC$4)/(AC$3-AC$4)+(1-AC$5)*(1-(N9-AC$4)/(AC$3-AC$4)),"..")</f>
        <v>0.68300000000000005</v>
      </c>
      <c r="AD9" s="38">
        <f t="shared" ref="AD9:AD18" si="11">IF(ISNUMBER(O9)=TRUE,AD$5*(O9-AD$4)/(AD$3-AD$4)+(1-AD$5)*(1-(O9-AD$4)/(AD$3-AD$4)),"..")</f>
        <v>0.57299999999999995</v>
      </c>
      <c r="AE9" s="38">
        <f t="shared" ref="AE9:AE18" si="12">IF(ISNUMBER(P9)=TRUE,AE$5*(P9-AE$4)/(AE$3-AE$4)+(1-AE$5)*(1-(P9-AE$4)/(AE$3-AE$4)),"..")</f>
        <v>0.66500000000000004</v>
      </c>
      <c r="AF9" s="38">
        <f t="shared" ref="AF9:AF18" si="13">IF(ISNUMBER(Q9)=TRUE,AF$5*(Q9-AF$4)/(AF$3-AF$4)+(1-AF$5)*(1-(Q9-AF$4)/(AF$3-AF$4)),"..")</f>
        <v>0.53600000000000003</v>
      </c>
      <c r="AG9" s="38">
        <f t="shared" ref="AG9:AG18" si="14">IF(ISNUMBER(R9)=TRUE,AG$5*(R9-AG$4)/(AG$3-AG$4)+(1-AG$5)*(1-(R9-AG$4)/(AG$3-AG$4)),"..")</f>
        <v>0.40700000000000003</v>
      </c>
      <c r="AH9" s="38">
        <f t="shared" ref="AH9:AH18" si="15">IF(ISNUMBER(S9)=TRUE,AH$5*(S9-AH$4)/(AH$3-AH$4)+(1-AH$5)*(1-(S9-AH$4)/(AH$3-AH$4)),"..")</f>
        <v>0.92900000000000005</v>
      </c>
      <c r="AI9" s="38">
        <f t="shared" ref="AI9:AI18" si="16">IF(ISNUMBER(T9)=TRUE,AI$5*(T9-AI$4)/(AI$3-AI$4)+(1-AI$5)*(1-(T9-AI$4)/(AI$3-AI$4)),"..")</f>
        <v>0.92</v>
      </c>
      <c r="AJ9" s="38">
        <f t="shared" ref="AJ9:AJ18" si="17">IF(ISNUMBER(U9)=TRUE,AJ$5*(U9-AJ$4)/(AJ$3-AJ$4)+(1-AJ$5)*(1-(U9-AJ$4)/(AJ$3-AJ$4)),"..")</f>
        <v>0.98299999999999998</v>
      </c>
      <c r="AK9" s="38">
        <f t="shared" ref="AK9:AK18" si="18">IF(ISNUMBER(V9)=TRUE,AK$5*(V9-AK$4)/(AK$3-AK$4)+(1-AK$5)*(1-(V9-AK$4)/(AK$3-AK$4)),"..")</f>
        <v>0.43200000000000005</v>
      </c>
    </row>
    <row r="10" spans="1:37" x14ac:dyDescent="0.35">
      <c r="A10" s="38" t="s">
        <v>19</v>
      </c>
      <c r="B10" s="38" t="s">
        <v>112</v>
      </c>
      <c r="C10" s="53">
        <f t="shared" si="1"/>
        <v>0.41499999999999998</v>
      </c>
      <c r="D10" s="53">
        <f t="shared" si="2"/>
        <v>0.504</v>
      </c>
      <c r="E10" s="53">
        <f t="shared" si="3"/>
        <v>0.58679999999999999</v>
      </c>
      <c r="F10" s="53">
        <f t="shared" si="4"/>
        <v>0.34525</v>
      </c>
      <c r="G10" s="46"/>
      <c r="I10" s="82">
        <v>0.51100000000000001</v>
      </c>
      <c r="J10" s="83">
        <v>0.497</v>
      </c>
      <c r="K10" s="80">
        <v>0.22499999999999998</v>
      </c>
      <c r="L10" s="79">
        <v>0.35199999999999998</v>
      </c>
      <c r="M10" s="79">
        <v>0.43000000000000005</v>
      </c>
      <c r="N10" s="80">
        <v>0.28899999999999992</v>
      </c>
      <c r="O10" s="81">
        <v>0.31000000000000005</v>
      </c>
      <c r="P10" s="81">
        <v>0.52800000000000002</v>
      </c>
      <c r="Q10" s="81">
        <v>0.29299999999999998</v>
      </c>
      <c r="R10" s="81">
        <v>0.42399999999999999</v>
      </c>
      <c r="S10" s="81">
        <v>0.874</v>
      </c>
      <c r="T10" s="81">
        <v>0.69</v>
      </c>
      <c r="U10" s="81">
        <v>0.82600000000000007</v>
      </c>
      <c r="V10" s="81">
        <v>0.31900000000000001</v>
      </c>
      <c r="X10" s="38">
        <f t="shared" si="5"/>
        <v>0.51100000000000001</v>
      </c>
      <c r="Y10" s="38">
        <f t="shared" si="6"/>
        <v>0.497</v>
      </c>
      <c r="Z10" s="38">
        <f t="shared" si="7"/>
        <v>0.22499999999999998</v>
      </c>
      <c r="AA10" s="38">
        <f t="shared" si="8"/>
        <v>0.35199999999999998</v>
      </c>
      <c r="AB10" s="38">
        <f t="shared" si="9"/>
        <v>0.43000000000000005</v>
      </c>
      <c r="AC10" s="38">
        <f t="shared" si="10"/>
        <v>0.28899999999999992</v>
      </c>
      <c r="AD10" s="38">
        <f t="shared" si="11"/>
        <v>0.31000000000000005</v>
      </c>
      <c r="AE10" s="38">
        <f t="shared" si="12"/>
        <v>0.52800000000000002</v>
      </c>
      <c r="AF10" s="38">
        <f t="shared" si="13"/>
        <v>0.29299999999999998</v>
      </c>
      <c r="AG10" s="38">
        <f t="shared" si="14"/>
        <v>0.42399999999999999</v>
      </c>
      <c r="AH10" s="38">
        <f t="shared" si="15"/>
        <v>0.874</v>
      </c>
      <c r="AI10" s="38">
        <f t="shared" si="16"/>
        <v>0.69</v>
      </c>
      <c r="AJ10" s="38">
        <f t="shared" si="17"/>
        <v>0.82600000000000007</v>
      </c>
      <c r="AK10" s="38">
        <f t="shared" si="18"/>
        <v>0.31900000000000001</v>
      </c>
    </row>
    <row r="11" spans="1:37" x14ac:dyDescent="0.35">
      <c r="A11" s="38" t="s">
        <v>28</v>
      </c>
      <c r="B11" s="38" t="s">
        <v>120</v>
      </c>
      <c r="C11" s="53">
        <f t="shared" si="1"/>
        <v>0.72599999999999998</v>
      </c>
      <c r="D11" s="53">
        <f t="shared" si="2"/>
        <v>0.63450000000000006</v>
      </c>
      <c r="E11" s="53">
        <f t="shared" si="3"/>
        <v>0.90639999999999998</v>
      </c>
      <c r="F11" s="53">
        <f t="shared" si="4"/>
        <v>0.76075000000000004</v>
      </c>
      <c r="G11" s="49"/>
      <c r="I11" s="82">
        <v>0.61899999999999999</v>
      </c>
      <c r="J11" s="83">
        <v>0.65</v>
      </c>
      <c r="K11" s="80">
        <v>0.85799999999999998</v>
      </c>
      <c r="L11" s="79">
        <v>0.77800000000000002</v>
      </c>
      <c r="M11" s="79">
        <v>0.77300000000000002</v>
      </c>
      <c r="N11" s="80">
        <v>0.76300000000000001</v>
      </c>
      <c r="O11" s="81">
        <v>0.72899999999999998</v>
      </c>
      <c r="P11" s="81">
        <v>0.82799999999999996</v>
      </c>
      <c r="Q11" s="81">
        <v>0.70699999999999996</v>
      </c>
      <c r="R11" s="81">
        <v>0.64300000000000002</v>
      </c>
      <c r="S11" s="81">
        <v>0.98099999999999998</v>
      </c>
      <c r="T11" s="81">
        <v>0.90100000000000002</v>
      </c>
      <c r="U11" s="81">
        <v>0.98899999999999999</v>
      </c>
      <c r="V11" s="81">
        <v>0.80299999999999994</v>
      </c>
      <c r="X11" s="38">
        <f t="shared" si="5"/>
        <v>0.61899999999999999</v>
      </c>
      <c r="Y11" s="38">
        <f t="shared" si="6"/>
        <v>0.65</v>
      </c>
      <c r="Z11" s="38">
        <f t="shared" si="7"/>
        <v>0.85799999999999998</v>
      </c>
      <c r="AA11" s="38">
        <f t="shared" si="8"/>
        <v>0.77800000000000002</v>
      </c>
      <c r="AB11" s="38">
        <f t="shared" si="9"/>
        <v>0.77300000000000002</v>
      </c>
      <c r="AC11" s="38">
        <f t="shared" si="10"/>
        <v>0.76300000000000001</v>
      </c>
      <c r="AD11" s="38">
        <f t="shared" si="11"/>
        <v>0.72899999999999998</v>
      </c>
      <c r="AE11" s="38">
        <f t="shared" si="12"/>
        <v>0.82799999999999996</v>
      </c>
      <c r="AF11" s="38">
        <f t="shared" si="13"/>
        <v>0.70699999999999996</v>
      </c>
      <c r="AG11" s="38">
        <f t="shared" si="14"/>
        <v>0.64300000000000002</v>
      </c>
      <c r="AH11" s="38">
        <f t="shared" si="15"/>
        <v>0.98099999999999998</v>
      </c>
      <c r="AI11" s="38">
        <f t="shared" si="16"/>
        <v>0.90100000000000002</v>
      </c>
      <c r="AJ11" s="38">
        <f t="shared" si="17"/>
        <v>0.98899999999999999</v>
      </c>
      <c r="AK11" s="38">
        <f t="shared" si="18"/>
        <v>0.80299999999999994</v>
      </c>
    </row>
    <row r="12" spans="1:37" x14ac:dyDescent="0.35">
      <c r="A12" s="38" t="s">
        <v>32</v>
      </c>
      <c r="B12" s="38" t="s">
        <v>124</v>
      </c>
      <c r="C12" s="53">
        <f t="shared" si="1"/>
        <v>0.44066666666666671</v>
      </c>
      <c r="D12" s="53">
        <f t="shared" si="2"/>
        <v>0.45050000000000001</v>
      </c>
      <c r="E12" s="53">
        <f t="shared" si="3"/>
        <v>0.66779999999999995</v>
      </c>
      <c r="F12" s="53">
        <f t="shared" si="4"/>
        <v>0.50850000000000006</v>
      </c>
      <c r="G12" s="46"/>
      <c r="I12" s="82">
        <v>0.50600000000000001</v>
      </c>
      <c r="J12" s="83">
        <v>0.39500000000000002</v>
      </c>
      <c r="K12" s="80">
        <v>0.315</v>
      </c>
      <c r="L12" s="79">
        <v>0.53100000000000003</v>
      </c>
      <c r="M12" s="79">
        <v>0.54100000000000004</v>
      </c>
      <c r="N12" s="80">
        <v>0.46100000000000008</v>
      </c>
      <c r="O12" s="81">
        <v>0.501</v>
      </c>
      <c r="P12" s="81">
        <v>0.69499999999999995</v>
      </c>
      <c r="Q12" s="81">
        <v>0.33100000000000002</v>
      </c>
      <c r="R12" s="81">
        <v>0.29600000000000004</v>
      </c>
      <c r="S12" s="81">
        <v>0.89100000000000001</v>
      </c>
      <c r="T12" s="81">
        <v>0.83099999999999996</v>
      </c>
      <c r="U12" s="81">
        <v>0.97099999999999997</v>
      </c>
      <c r="V12" s="81">
        <v>0.33099999999999996</v>
      </c>
      <c r="X12" s="38">
        <f t="shared" si="5"/>
        <v>0.50600000000000001</v>
      </c>
      <c r="Y12" s="38">
        <f t="shared" si="6"/>
        <v>0.39500000000000002</v>
      </c>
      <c r="Z12" s="38">
        <f t="shared" si="7"/>
        <v>0.315</v>
      </c>
      <c r="AA12" s="38">
        <f t="shared" si="8"/>
        <v>0.53100000000000003</v>
      </c>
      <c r="AB12" s="38">
        <f t="shared" si="9"/>
        <v>0.54100000000000004</v>
      </c>
      <c r="AC12" s="38">
        <f t="shared" si="10"/>
        <v>0.46100000000000008</v>
      </c>
      <c r="AD12" s="38">
        <f t="shared" si="11"/>
        <v>0.501</v>
      </c>
      <c r="AE12" s="38">
        <f t="shared" si="12"/>
        <v>0.69499999999999995</v>
      </c>
      <c r="AF12" s="38">
        <f t="shared" si="13"/>
        <v>0.33100000000000002</v>
      </c>
      <c r="AG12" s="38">
        <f t="shared" si="14"/>
        <v>0.29600000000000004</v>
      </c>
      <c r="AH12" s="38">
        <f t="shared" si="15"/>
        <v>0.89100000000000001</v>
      </c>
      <c r="AI12" s="38">
        <f t="shared" si="16"/>
        <v>0.83099999999999996</v>
      </c>
      <c r="AJ12" s="38">
        <f t="shared" si="17"/>
        <v>0.97099999999999997</v>
      </c>
      <c r="AK12" s="38">
        <f t="shared" si="18"/>
        <v>0.33099999999999996</v>
      </c>
    </row>
    <row r="13" spans="1:37" x14ac:dyDescent="0.35">
      <c r="A13" s="38" t="s">
        <v>39</v>
      </c>
      <c r="B13" s="46" t="s">
        <v>125</v>
      </c>
      <c r="C13" s="53">
        <f t="shared" ref="C13:C18" si="19">AVERAGE(AE13,AF13,AG13)</f>
        <v>0.52600000000000002</v>
      </c>
      <c r="D13" s="53">
        <f t="shared" ref="D13:D18" si="20">AVERAGE(X13:Y13)</f>
        <v>0.5615</v>
      </c>
      <c r="E13" s="53">
        <f t="shared" ref="E13:E18" si="21">AVERAGE(AH13,AI13,AJ13,AK13,Z13)</f>
        <v>0.7218</v>
      </c>
      <c r="F13" s="53">
        <f t="shared" ref="F13:F18" si="22">AVERAGE(AA13,AB13,AC13,AD13)</f>
        <v>0.63275000000000003</v>
      </c>
      <c r="G13" s="46"/>
      <c r="I13" s="81">
        <v>0.54400000000000004</v>
      </c>
      <c r="J13" s="81">
        <v>0.57899999999999996</v>
      </c>
      <c r="K13" s="81">
        <v>0.44599999999999995</v>
      </c>
      <c r="L13" s="81">
        <v>0.51500000000000001</v>
      </c>
      <c r="M13" s="81">
        <v>0.75700000000000001</v>
      </c>
      <c r="N13" s="81">
        <v>0.5</v>
      </c>
      <c r="O13" s="81">
        <v>0.75900000000000001</v>
      </c>
      <c r="P13" s="81">
        <v>0.71700000000000008</v>
      </c>
      <c r="Q13" s="81">
        <v>0.39300000000000002</v>
      </c>
      <c r="R13" s="81">
        <v>0.46799999999999997</v>
      </c>
      <c r="S13" s="81">
        <v>0.77400000000000002</v>
      </c>
      <c r="T13" s="81">
        <v>0.86199999999999999</v>
      </c>
      <c r="U13" s="81">
        <v>0.96199999999999997</v>
      </c>
      <c r="V13" s="81">
        <v>0.56499999999999995</v>
      </c>
      <c r="X13" s="38">
        <f t="shared" si="5"/>
        <v>0.54400000000000004</v>
      </c>
      <c r="Y13" s="38">
        <f t="shared" si="6"/>
        <v>0.57899999999999996</v>
      </c>
      <c r="Z13" s="38">
        <f t="shared" si="7"/>
        <v>0.44599999999999995</v>
      </c>
      <c r="AA13" s="38">
        <f t="shared" si="8"/>
        <v>0.51500000000000001</v>
      </c>
      <c r="AB13" s="38">
        <f t="shared" si="9"/>
        <v>0.75700000000000001</v>
      </c>
      <c r="AC13" s="38">
        <f t="shared" si="10"/>
        <v>0.5</v>
      </c>
      <c r="AD13" s="38">
        <f t="shared" si="11"/>
        <v>0.75900000000000001</v>
      </c>
      <c r="AE13" s="38">
        <f t="shared" si="12"/>
        <v>0.71700000000000008</v>
      </c>
      <c r="AF13" s="38">
        <f t="shared" si="13"/>
        <v>0.39300000000000002</v>
      </c>
      <c r="AG13" s="38">
        <f t="shared" si="14"/>
        <v>0.46799999999999997</v>
      </c>
      <c r="AH13" s="38">
        <f t="shared" si="15"/>
        <v>0.77400000000000002</v>
      </c>
      <c r="AI13" s="38">
        <f t="shared" si="16"/>
        <v>0.86199999999999999</v>
      </c>
      <c r="AJ13" s="38">
        <f t="shared" si="17"/>
        <v>0.96199999999999997</v>
      </c>
      <c r="AK13" s="38">
        <f t="shared" si="18"/>
        <v>0.56499999999999995</v>
      </c>
    </row>
    <row r="14" spans="1:37" x14ac:dyDescent="0.35">
      <c r="A14" s="38" t="s">
        <v>30</v>
      </c>
      <c r="B14" s="57" t="s">
        <v>126</v>
      </c>
      <c r="C14" s="53">
        <f t="shared" si="19"/>
        <v>0.33</v>
      </c>
      <c r="D14" s="53" t="e">
        <f>AVERAGE(X14:Y14)</f>
        <v>#DIV/0!</v>
      </c>
      <c r="E14" s="53">
        <f t="shared" si="21"/>
        <v>0.72599999999999998</v>
      </c>
      <c r="F14" s="53">
        <f t="shared" si="22"/>
        <v>0.62</v>
      </c>
      <c r="G14" s="46"/>
      <c r="I14" s="81" t="s">
        <v>66</v>
      </c>
      <c r="J14" s="81" t="s">
        <v>66</v>
      </c>
      <c r="K14" s="81">
        <v>0.47799999999999998</v>
      </c>
      <c r="L14" s="81">
        <v>0.68300000000000005</v>
      </c>
      <c r="M14" s="81">
        <v>0.73199999999999998</v>
      </c>
      <c r="N14" s="81">
        <v>0.57200000000000006</v>
      </c>
      <c r="O14" s="81">
        <v>0.49299999999999999</v>
      </c>
      <c r="P14" s="81">
        <v>0.30600000000000005</v>
      </c>
      <c r="Q14" s="81">
        <v>0.34500000000000003</v>
      </c>
      <c r="R14" s="81">
        <v>0.33899999999999997</v>
      </c>
      <c r="S14" s="81">
        <v>0.90600000000000003</v>
      </c>
      <c r="T14" s="81">
        <v>0.80099999999999993</v>
      </c>
      <c r="U14" s="81">
        <v>0.93199999999999994</v>
      </c>
      <c r="V14" s="81">
        <v>0.51300000000000001</v>
      </c>
      <c r="X14" s="38" t="str">
        <f t="shared" si="5"/>
        <v>..</v>
      </c>
      <c r="Y14" s="38" t="str">
        <f t="shared" si="6"/>
        <v>..</v>
      </c>
      <c r="Z14" s="38">
        <f t="shared" si="7"/>
        <v>0.47799999999999998</v>
      </c>
      <c r="AA14" s="38">
        <f t="shared" si="8"/>
        <v>0.68300000000000005</v>
      </c>
      <c r="AB14" s="38">
        <f t="shared" si="9"/>
        <v>0.73199999999999998</v>
      </c>
      <c r="AC14" s="38">
        <f t="shared" si="10"/>
        <v>0.57200000000000006</v>
      </c>
      <c r="AD14" s="38">
        <f t="shared" si="11"/>
        <v>0.49299999999999999</v>
      </c>
      <c r="AE14" s="38">
        <f t="shared" si="12"/>
        <v>0.30600000000000005</v>
      </c>
      <c r="AF14" s="38">
        <f t="shared" si="13"/>
        <v>0.34500000000000003</v>
      </c>
      <c r="AG14" s="38">
        <f t="shared" si="14"/>
        <v>0.33899999999999997</v>
      </c>
      <c r="AH14" s="38">
        <f t="shared" si="15"/>
        <v>0.90600000000000003</v>
      </c>
      <c r="AI14" s="38">
        <f t="shared" si="16"/>
        <v>0.80099999999999993</v>
      </c>
      <c r="AJ14" s="38">
        <f t="shared" si="17"/>
        <v>0.93199999999999994</v>
      </c>
      <c r="AK14" s="38">
        <f t="shared" si="18"/>
        <v>0.51300000000000001</v>
      </c>
    </row>
    <row r="15" spans="1:37" x14ac:dyDescent="0.35">
      <c r="A15" s="38" t="s">
        <v>36</v>
      </c>
      <c r="B15" s="49" t="s">
        <v>130</v>
      </c>
      <c r="C15" s="53">
        <f t="shared" si="19"/>
        <v>0.59033333333333327</v>
      </c>
      <c r="D15" s="53">
        <f t="shared" si="20"/>
        <v>0.29249999999999998</v>
      </c>
      <c r="E15" s="53">
        <f t="shared" si="21"/>
        <v>0.81940000000000013</v>
      </c>
      <c r="F15" s="53">
        <f t="shared" si="22"/>
        <v>0.77699999999999991</v>
      </c>
      <c r="G15" s="46"/>
      <c r="I15" s="81">
        <v>0.32800000000000001</v>
      </c>
      <c r="J15" s="81">
        <v>0.25700000000000001</v>
      </c>
      <c r="K15" s="81">
        <v>0.68399999999999994</v>
      </c>
      <c r="L15" s="81">
        <v>0.81699999999999995</v>
      </c>
      <c r="M15" s="81">
        <v>0.82499999999999996</v>
      </c>
      <c r="N15" s="81">
        <v>0.69500000000000006</v>
      </c>
      <c r="O15" s="81">
        <v>0.77100000000000002</v>
      </c>
      <c r="P15" s="81">
        <v>0.70799999999999996</v>
      </c>
      <c r="Q15" s="81">
        <v>0.48499999999999999</v>
      </c>
      <c r="R15" s="81">
        <v>0.57799999999999996</v>
      </c>
      <c r="S15" s="81">
        <v>0.86299999999999999</v>
      </c>
      <c r="T15" s="81">
        <v>0.96699999999999997</v>
      </c>
      <c r="U15" s="81">
        <v>0.98399999999999999</v>
      </c>
      <c r="V15" s="81">
        <v>0.59899999999999998</v>
      </c>
      <c r="X15" s="38">
        <f t="shared" si="5"/>
        <v>0.32800000000000001</v>
      </c>
      <c r="Y15" s="38">
        <f t="shared" si="6"/>
        <v>0.25700000000000001</v>
      </c>
      <c r="Z15" s="38">
        <f t="shared" si="7"/>
        <v>0.68399999999999994</v>
      </c>
      <c r="AA15" s="38">
        <f t="shared" si="8"/>
        <v>0.81699999999999995</v>
      </c>
      <c r="AB15" s="38">
        <f t="shared" si="9"/>
        <v>0.82499999999999996</v>
      </c>
      <c r="AC15" s="38">
        <f t="shared" si="10"/>
        <v>0.69500000000000006</v>
      </c>
      <c r="AD15" s="38">
        <f t="shared" si="11"/>
        <v>0.77100000000000002</v>
      </c>
      <c r="AE15" s="38">
        <f t="shared" si="12"/>
        <v>0.70799999999999996</v>
      </c>
      <c r="AF15" s="38">
        <f t="shared" si="13"/>
        <v>0.48499999999999999</v>
      </c>
      <c r="AG15" s="38">
        <f t="shared" si="14"/>
        <v>0.57799999999999996</v>
      </c>
      <c r="AH15" s="38">
        <f t="shared" si="15"/>
        <v>0.86299999999999999</v>
      </c>
      <c r="AI15" s="38">
        <f t="shared" si="16"/>
        <v>0.96699999999999997</v>
      </c>
      <c r="AJ15" s="38">
        <f t="shared" si="17"/>
        <v>0.98399999999999999</v>
      </c>
      <c r="AK15" s="38">
        <f t="shared" si="18"/>
        <v>0.59899999999999998</v>
      </c>
    </row>
    <row r="16" spans="1:37" x14ac:dyDescent="0.35">
      <c r="A16" s="38" t="s">
        <v>38</v>
      </c>
      <c r="B16" s="49" t="s">
        <v>131</v>
      </c>
      <c r="C16" s="53">
        <f t="shared" si="19"/>
        <v>0.59900000000000009</v>
      </c>
      <c r="D16" s="53">
        <f t="shared" si="20"/>
        <v>0.59850000000000003</v>
      </c>
      <c r="E16" s="53">
        <f t="shared" si="21"/>
        <v>0.73540000000000005</v>
      </c>
      <c r="F16" s="53">
        <f t="shared" si="22"/>
        <v>0.58250000000000002</v>
      </c>
      <c r="G16" s="49"/>
      <c r="I16" s="81">
        <v>0.57599999999999996</v>
      </c>
      <c r="J16" s="81">
        <v>0.621</v>
      </c>
      <c r="K16" s="81">
        <v>0.56200000000000006</v>
      </c>
      <c r="L16" s="81">
        <v>0.72</v>
      </c>
      <c r="M16" s="81">
        <v>0.54499999999999993</v>
      </c>
      <c r="N16" s="81">
        <v>0.53699999999999992</v>
      </c>
      <c r="O16" s="81">
        <v>0.52800000000000002</v>
      </c>
      <c r="P16" s="81">
        <v>0.68599999999999994</v>
      </c>
      <c r="Q16" s="81">
        <v>0.60799999999999998</v>
      </c>
      <c r="R16" s="81">
        <v>0.503</v>
      </c>
      <c r="S16" s="81">
        <v>0.81</v>
      </c>
      <c r="T16" s="81">
        <v>0.79099999999999993</v>
      </c>
      <c r="U16" s="81">
        <v>0.95899999999999996</v>
      </c>
      <c r="V16" s="81">
        <v>0.55499999999999994</v>
      </c>
      <c r="X16" s="38">
        <f t="shared" si="5"/>
        <v>0.57599999999999996</v>
      </c>
      <c r="Y16" s="38">
        <f t="shared" si="6"/>
        <v>0.621</v>
      </c>
      <c r="Z16" s="38">
        <f t="shared" si="7"/>
        <v>0.56200000000000006</v>
      </c>
      <c r="AA16" s="38">
        <f t="shared" si="8"/>
        <v>0.72</v>
      </c>
      <c r="AB16" s="38">
        <f t="shared" si="9"/>
        <v>0.54499999999999993</v>
      </c>
      <c r="AC16" s="38">
        <f t="shared" si="10"/>
        <v>0.53699999999999992</v>
      </c>
      <c r="AD16" s="38">
        <f t="shared" si="11"/>
        <v>0.52800000000000002</v>
      </c>
      <c r="AE16" s="38">
        <f t="shared" si="12"/>
        <v>0.68599999999999994</v>
      </c>
      <c r="AF16" s="38">
        <f t="shared" si="13"/>
        <v>0.60799999999999998</v>
      </c>
      <c r="AG16" s="38">
        <f t="shared" si="14"/>
        <v>0.503</v>
      </c>
      <c r="AH16" s="38">
        <f t="shared" si="15"/>
        <v>0.81</v>
      </c>
      <c r="AI16" s="38">
        <f t="shared" si="16"/>
        <v>0.79099999999999993</v>
      </c>
      <c r="AJ16" s="38">
        <f t="shared" si="17"/>
        <v>0.95899999999999996</v>
      </c>
      <c r="AK16" s="38">
        <f t="shared" si="18"/>
        <v>0.55499999999999994</v>
      </c>
    </row>
    <row r="17" spans="1:37" x14ac:dyDescent="0.35">
      <c r="A17" s="38" t="s">
        <v>12</v>
      </c>
      <c r="B17" s="59" t="s">
        <v>150</v>
      </c>
      <c r="C17" s="53">
        <f t="shared" si="19"/>
        <v>0.39199999999999996</v>
      </c>
      <c r="D17" s="53">
        <f t="shared" si="20"/>
        <v>0.37549999999999994</v>
      </c>
      <c r="E17" s="53">
        <f t="shared" si="21"/>
        <v>0.83700000000000008</v>
      </c>
      <c r="F17" s="53">
        <f t="shared" si="22"/>
        <v>0.72899999999999998</v>
      </c>
      <c r="G17" s="49"/>
      <c r="I17" s="81">
        <v>0.39499999999999996</v>
      </c>
      <c r="J17" s="81">
        <v>0.35599999999999998</v>
      </c>
      <c r="K17" s="81">
        <v>0.61799999999999999</v>
      </c>
      <c r="L17" s="81" t="s">
        <v>66</v>
      </c>
      <c r="M17" s="81" t="s">
        <v>66</v>
      </c>
      <c r="N17" s="81">
        <v>0.72</v>
      </c>
      <c r="O17" s="81">
        <v>0.73799999999999999</v>
      </c>
      <c r="P17" s="81">
        <v>0.60699999999999998</v>
      </c>
      <c r="Q17" s="81">
        <v>0</v>
      </c>
      <c r="R17" s="81">
        <v>0.56899999999999995</v>
      </c>
      <c r="S17" s="81">
        <v>0.95699999999999996</v>
      </c>
      <c r="T17" s="81">
        <v>0.98599999999999999</v>
      </c>
      <c r="U17" s="81">
        <v>0.97</v>
      </c>
      <c r="V17" s="81">
        <v>0.65399999999999991</v>
      </c>
      <c r="X17" s="38">
        <f t="shared" si="5"/>
        <v>0.39499999999999996</v>
      </c>
      <c r="Y17" s="38">
        <f t="shared" si="6"/>
        <v>0.35599999999999998</v>
      </c>
      <c r="Z17" s="38">
        <f t="shared" si="7"/>
        <v>0.61799999999999999</v>
      </c>
      <c r="AA17" s="38" t="str">
        <f t="shared" si="8"/>
        <v>..</v>
      </c>
      <c r="AB17" s="38" t="str">
        <f t="shared" si="9"/>
        <v>..</v>
      </c>
      <c r="AC17" s="38">
        <f t="shared" si="10"/>
        <v>0.72</v>
      </c>
      <c r="AD17" s="38">
        <f t="shared" si="11"/>
        <v>0.73799999999999999</v>
      </c>
      <c r="AE17" s="38">
        <f t="shared" si="12"/>
        <v>0.60699999999999998</v>
      </c>
      <c r="AF17" s="38">
        <f t="shared" si="13"/>
        <v>0</v>
      </c>
      <c r="AG17" s="38">
        <f t="shared" si="14"/>
        <v>0.56899999999999995</v>
      </c>
      <c r="AH17" s="38">
        <f t="shared" si="15"/>
        <v>0.95699999999999996</v>
      </c>
      <c r="AI17" s="38">
        <f t="shared" si="16"/>
        <v>0.98599999999999999</v>
      </c>
      <c r="AJ17" s="38">
        <f t="shared" si="17"/>
        <v>0.97</v>
      </c>
      <c r="AK17" s="38">
        <f t="shared" si="18"/>
        <v>0.65399999999999991</v>
      </c>
    </row>
    <row r="18" spans="1:37" x14ac:dyDescent="0.35">
      <c r="A18" s="38" t="s">
        <v>6</v>
      </c>
      <c r="B18" s="38" t="s">
        <v>101</v>
      </c>
      <c r="C18" s="53">
        <f t="shared" si="19"/>
        <v>0.56666666666666665</v>
      </c>
      <c r="D18" s="53">
        <f t="shared" si="20"/>
        <v>0.41649999999999998</v>
      </c>
      <c r="E18" s="53">
        <f t="shared" si="21"/>
        <v>0.79520000000000002</v>
      </c>
      <c r="F18" s="53">
        <f t="shared" si="22"/>
        <v>0.67474999999999996</v>
      </c>
      <c r="G18" s="49"/>
      <c r="I18" s="81">
        <v>0.40699999999999997</v>
      </c>
      <c r="J18" s="81">
        <v>0.42599999999999999</v>
      </c>
      <c r="K18" s="81">
        <v>0.70499999999999996</v>
      </c>
      <c r="L18" s="81">
        <v>0.73899999999999999</v>
      </c>
      <c r="M18" s="81">
        <v>0.65700000000000003</v>
      </c>
      <c r="N18" s="81">
        <v>0.67599999999999993</v>
      </c>
      <c r="O18" s="81">
        <v>0.627</v>
      </c>
      <c r="P18" s="81">
        <v>0.64200000000000002</v>
      </c>
      <c r="Q18" s="81">
        <v>0.629</v>
      </c>
      <c r="R18" s="81">
        <v>0.42899999999999999</v>
      </c>
      <c r="S18" s="81">
        <v>0.90100000000000002</v>
      </c>
      <c r="T18" s="81">
        <v>0.84199999999999997</v>
      </c>
      <c r="U18" s="81">
        <v>0.97899999999999998</v>
      </c>
      <c r="V18" s="81">
        <v>0.54900000000000004</v>
      </c>
      <c r="X18" s="38">
        <f t="shared" si="5"/>
        <v>0.40699999999999997</v>
      </c>
      <c r="Y18" s="38">
        <f t="shared" si="6"/>
        <v>0.42599999999999999</v>
      </c>
      <c r="Z18" s="38">
        <f t="shared" si="7"/>
        <v>0.70499999999999996</v>
      </c>
      <c r="AA18" s="38">
        <f t="shared" si="8"/>
        <v>0.73899999999999999</v>
      </c>
      <c r="AB18" s="38">
        <f t="shared" si="9"/>
        <v>0.65700000000000003</v>
      </c>
      <c r="AC18" s="38">
        <f t="shared" si="10"/>
        <v>0.67599999999999993</v>
      </c>
      <c r="AD18" s="38">
        <f t="shared" si="11"/>
        <v>0.627</v>
      </c>
      <c r="AE18" s="38">
        <f t="shared" si="12"/>
        <v>0.64200000000000002</v>
      </c>
      <c r="AF18" s="38">
        <f t="shared" si="13"/>
        <v>0.629</v>
      </c>
      <c r="AG18" s="38">
        <f t="shared" si="14"/>
        <v>0.42899999999999999</v>
      </c>
      <c r="AH18" s="38">
        <f t="shared" si="15"/>
        <v>0.90100000000000002</v>
      </c>
      <c r="AI18" s="38">
        <f t="shared" si="16"/>
        <v>0.84199999999999997</v>
      </c>
      <c r="AJ18" s="38">
        <f t="shared" si="17"/>
        <v>0.97899999999999998</v>
      </c>
      <c r="AK18" s="38">
        <f t="shared" si="18"/>
        <v>0.54900000000000004</v>
      </c>
    </row>
    <row r="19" spans="1:37" x14ac:dyDescent="0.35">
      <c r="B19" s="47"/>
      <c r="C19" s="53"/>
      <c r="D19" s="53"/>
      <c r="E19" s="53"/>
      <c r="F19" s="53"/>
      <c r="J19" s="45"/>
      <c r="K19" s="45"/>
      <c r="M19" s="45"/>
      <c r="N19" s="45"/>
      <c r="O19" s="45"/>
      <c r="P19" s="45"/>
      <c r="Q19" s="45"/>
      <c r="R19" s="45" t="s">
        <v>42</v>
      </c>
      <c r="S19" s="45"/>
      <c r="T19" s="45"/>
      <c r="U19" s="45"/>
      <c r="V19" s="45"/>
    </row>
    <row r="20" spans="1:37" x14ac:dyDescent="0.35">
      <c r="B20" s="49"/>
      <c r="C20" s="53"/>
      <c r="D20" s="53"/>
      <c r="E20" s="53"/>
      <c r="F20" s="53"/>
      <c r="J20" s="45"/>
      <c r="K20" s="81" t="s">
        <v>42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</row>
    <row r="21" spans="1:37" x14ac:dyDescent="0.35">
      <c r="B21" s="47"/>
      <c r="C21" s="53"/>
      <c r="D21" s="53"/>
      <c r="E21" s="53"/>
      <c r="F21" s="53"/>
      <c r="I21" s="38" t="s">
        <v>42</v>
      </c>
      <c r="J21" s="45"/>
      <c r="K21" s="81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</row>
    <row r="22" spans="1:37" x14ac:dyDescent="0.35">
      <c r="B22" s="47"/>
      <c r="C22" s="53"/>
      <c r="D22" s="53"/>
      <c r="E22" s="53"/>
      <c r="F22" s="53"/>
      <c r="J22" s="45"/>
      <c r="M22" s="45"/>
      <c r="N22" s="45"/>
      <c r="O22" s="45"/>
      <c r="P22" s="45"/>
      <c r="Q22" s="45"/>
      <c r="R22" s="45"/>
      <c r="S22" s="45"/>
      <c r="T22" s="45"/>
      <c r="U22" s="45"/>
      <c r="V22" s="45"/>
    </row>
    <row r="23" spans="1:37" x14ac:dyDescent="0.35">
      <c r="B23" s="47"/>
      <c r="C23" s="53"/>
      <c r="D23" s="53"/>
      <c r="E23" s="53"/>
      <c r="F23" s="53"/>
      <c r="J23" s="45"/>
      <c r="M23" s="45"/>
      <c r="N23" s="45"/>
      <c r="O23" s="45"/>
      <c r="P23" s="45"/>
      <c r="Q23" s="45"/>
      <c r="R23" s="45"/>
      <c r="S23" s="45"/>
      <c r="T23" s="45"/>
      <c r="U23" s="45"/>
      <c r="V23" s="45"/>
    </row>
    <row r="24" spans="1:37" x14ac:dyDescent="0.35">
      <c r="B24" s="47"/>
      <c r="C24" s="53"/>
      <c r="D24" s="53"/>
      <c r="E24" s="53"/>
      <c r="F24" s="53"/>
      <c r="J24" s="45"/>
      <c r="M24" s="45"/>
      <c r="N24" s="45"/>
      <c r="O24" s="45"/>
      <c r="P24" s="45"/>
      <c r="Q24" s="45"/>
      <c r="R24" s="45"/>
      <c r="S24" s="45"/>
      <c r="T24" s="45"/>
      <c r="U24" s="45"/>
      <c r="V24" s="45"/>
    </row>
    <row r="25" spans="1:37" x14ac:dyDescent="0.35">
      <c r="B25" s="47"/>
      <c r="C25" s="53"/>
      <c r="D25" s="53"/>
      <c r="E25" s="53"/>
      <c r="F25" s="53"/>
      <c r="J25" s="45"/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6" spans="1:37" x14ac:dyDescent="0.35">
      <c r="B26" s="47"/>
      <c r="C26" s="53"/>
      <c r="D26" s="53"/>
      <c r="E26" s="53"/>
      <c r="F26" s="53"/>
      <c r="J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 spans="1:37" x14ac:dyDescent="0.35">
      <c r="B27" s="47"/>
      <c r="C27" s="42"/>
      <c r="D27" s="42"/>
      <c r="E27" s="42"/>
      <c r="F27" s="42"/>
      <c r="J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spans="1:37" x14ac:dyDescent="0.35">
      <c r="B28" s="47"/>
      <c r="C28" s="42"/>
      <c r="D28" s="42"/>
      <c r="E28" s="42"/>
      <c r="F28" s="42"/>
      <c r="J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1:37" x14ac:dyDescent="0.35">
      <c r="B29" s="47"/>
      <c r="C29" s="42"/>
      <c r="D29" s="42"/>
      <c r="E29" s="42"/>
      <c r="F29" s="42"/>
      <c r="J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1:37" x14ac:dyDescent="0.35">
      <c r="B30" s="47"/>
      <c r="C30" s="42"/>
      <c r="D30" s="42"/>
      <c r="E30" s="42"/>
      <c r="F30" s="42"/>
      <c r="J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37" x14ac:dyDescent="0.35">
      <c r="B31" s="47"/>
      <c r="C31" s="42"/>
      <c r="D31" s="42"/>
      <c r="E31" s="42"/>
      <c r="F31" s="42"/>
      <c r="J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 spans="1:37" x14ac:dyDescent="0.35">
      <c r="B32" s="47"/>
      <c r="C32" s="42"/>
      <c r="D32" s="42"/>
      <c r="E32" s="42"/>
      <c r="F32" s="42"/>
      <c r="J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 spans="2:21" x14ac:dyDescent="0.35">
      <c r="B33" s="47"/>
      <c r="C33" s="42"/>
      <c r="D33" s="42"/>
      <c r="E33" s="42"/>
      <c r="F33" s="42"/>
      <c r="J33" s="50"/>
      <c r="K33" s="51"/>
      <c r="M33" s="52"/>
      <c r="N33" s="40"/>
      <c r="O33" s="45"/>
      <c r="P33" s="51"/>
      <c r="Q33" s="45"/>
      <c r="R33" s="51"/>
      <c r="S33" s="51"/>
      <c r="T33" s="51"/>
      <c r="U33" s="51"/>
    </row>
    <row r="34" spans="2:21" x14ac:dyDescent="0.35">
      <c r="B34" s="47"/>
      <c r="C34" s="42"/>
      <c r="D34" s="42"/>
      <c r="E34" s="42"/>
      <c r="F34" s="42"/>
      <c r="J34" s="50"/>
      <c r="K34" s="51"/>
      <c r="M34" s="52"/>
      <c r="N34" s="40"/>
      <c r="O34" s="45"/>
      <c r="P34" s="51"/>
      <c r="Q34" s="45"/>
      <c r="R34" s="51"/>
      <c r="S34" s="51"/>
      <c r="T34" s="51"/>
      <c r="U34" s="51"/>
    </row>
    <row r="35" spans="2:21" x14ac:dyDescent="0.35">
      <c r="B35" s="47"/>
      <c r="C35" s="42"/>
      <c r="D35" s="42"/>
      <c r="E35" s="42"/>
      <c r="F35" s="42"/>
      <c r="J35" s="50"/>
      <c r="K35" s="51"/>
      <c r="L35" s="51"/>
      <c r="M35" s="52"/>
      <c r="N35" s="40"/>
      <c r="O35" s="51"/>
      <c r="P35" s="51"/>
      <c r="Q35" s="51"/>
      <c r="R35" s="51"/>
      <c r="S35" s="51"/>
      <c r="T35" s="51"/>
      <c r="U35" s="51"/>
    </row>
    <row r="36" spans="2:21" x14ac:dyDescent="0.35">
      <c r="B36" s="47"/>
      <c r="C36" s="42"/>
      <c r="D36" s="42"/>
      <c r="E36" s="42"/>
      <c r="F36" s="42"/>
      <c r="J36" s="50"/>
      <c r="K36" s="51"/>
      <c r="L36" s="51"/>
      <c r="M36" s="52"/>
      <c r="N36" s="40"/>
      <c r="O36" s="51"/>
      <c r="P36" s="51"/>
      <c r="Q36" s="51"/>
      <c r="R36" s="51"/>
      <c r="S36" s="51"/>
      <c r="T36" s="51"/>
      <c r="U36" s="51"/>
    </row>
    <row r="37" spans="2:21" x14ac:dyDescent="0.35">
      <c r="B37" s="49"/>
      <c r="C37" s="42"/>
      <c r="D37" s="42"/>
      <c r="E37" s="42"/>
      <c r="F37" s="42"/>
      <c r="J37" s="50"/>
      <c r="K37" s="51"/>
      <c r="L37" s="51"/>
      <c r="M37" s="52"/>
      <c r="N37" s="40"/>
      <c r="O37" s="51"/>
      <c r="P37" s="51"/>
      <c r="Q37" s="51"/>
      <c r="R37" s="51"/>
      <c r="S37" s="51"/>
      <c r="T37" s="51"/>
      <c r="U37" s="51"/>
    </row>
    <row r="38" spans="2:21" x14ac:dyDescent="0.35">
      <c r="B38" s="49"/>
      <c r="C38" s="42"/>
      <c r="D38" s="42"/>
      <c r="E38" s="42"/>
      <c r="F38" s="42"/>
      <c r="J38" s="50"/>
      <c r="K38" s="51"/>
      <c r="L38" s="51"/>
      <c r="M38" s="52"/>
      <c r="N38" s="40"/>
      <c r="O38" s="51"/>
      <c r="P38" s="51"/>
      <c r="Q38" s="51"/>
      <c r="R38" s="51"/>
      <c r="S38" s="51"/>
      <c r="T38" s="51"/>
      <c r="U38" s="51"/>
    </row>
    <row r="39" spans="2:21" x14ac:dyDescent="0.35">
      <c r="B39" s="49"/>
      <c r="C39" s="42"/>
      <c r="D39" s="42"/>
      <c r="E39" s="42"/>
      <c r="F39" s="42"/>
      <c r="J39" s="50"/>
      <c r="K39" s="51"/>
      <c r="L39" s="51"/>
      <c r="M39" s="52"/>
      <c r="N39" s="40"/>
      <c r="O39" s="51"/>
      <c r="P39" s="51"/>
      <c r="Q39" s="51"/>
      <c r="R39" s="51"/>
      <c r="S39" s="51"/>
      <c r="T39" s="51"/>
      <c r="U39" s="51"/>
    </row>
    <row r="40" spans="2:21" x14ac:dyDescent="0.35">
      <c r="B40" s="49"/>
      <c r="C40" s="42"/>
      <c r="D40" s="42"/>
      <c r="E40" s="42"/>
      <c r="F40" s="42"/>
      <c r="J40" s="50"/>
      <c r="K40" s="51"/>
      <c r="L40" s="51"/>
      <c r="M40" s="52"/>
      <c r="N40" s="40"/>
      <c r="O40" s="51"/>
      <c r="P40" s="51"/>
      <c r="Q40" s="51"/>
      <c r="R40" s="51"/>
      <c r="S40" s="51"/>
      <c r="T40" s="51"/>
      <c r="U40" s="51"/>
    </row>
    <row r="41" spans="2:21" x14ac:dyDescent="0.35">
      <c r="B41" s="49"/>
      <c r="C41" s="42"/>
      <c r="D41" s="42"/>
      <c r="E41" s="42"/>
      <c r="F41" s="42"/>
      <c r="J41" s="50"/>
      <c r="K41" s="51"/>
      <c r="L41" s="51"/>
      <c r="M41" s="52"/>
      <c r="N41" s="40"/>
      <c r="O41" s="51"/>
      <c r="P41" s="51"/>
      <c r="Q41" s="51"/>
      <c r="R41" s="51"/>
      <c r="S41" s="51"/>
      <c r="T41" s="51"/>
      <c r="U41" s="51"/>
    </row>
    <row r="42" spans="2:21" x14ac:dyDescent="0.35">
      <c r="B42" s="49"/>
      <c r="C42" s="42"/>
      <c r="D42" s="42"/>
      <c r="E42" s="42"/>
      <c r="F42" s="42"/>
      <c r="J42" s="50"/>
      <c r="K42" s="51"/>
      <c r="L42" s="51"/>
      <c r="M42" s="52"/>
      <c r="N42" s="40"/>
      <c r="O42" s="51"/>
      <c r="P42" s="51"/>
      <c r="Q42" s="51"/>
      <c r="R42" s="51"/>
      <c r="S42" s="51"/>
      <c r="T42" s="51"/>
      <c r="U42" s="51"/>
    </row>
    <row r="43" spans="2:21" x14ac:dyDescent="0.35">
      <c r="B43" s="49"/>
      <c r="C43" s="42"/>
      <c r="D43" s="42"/>
      <c r="E43" s="42"/>
      <c r="F43" s="42"/>
      <c r="J43" s="50"/>
      <c r="K43" s="51"/>
      <c r="L43" s="51"/>
      <c r="M43" s="52"/>
      <c r="N43" s="40"/>
      <c r="O43" s="51"/>
      <c r="P43" s="51"/>
      <c r="Q43" s="51"/>
      <c r="R43" s="51"/>
      <c r="S43" s="51"/>
      <c r="T43" s="51"/>
      <c r="U43" s="51"/>
    </row>
    <row r="44" spans="2:21" x14ac:dyDescent="0.35">
      <c r="B44" s="49"/>
      <c r="C44" s="42"/>
      <c r="D44" s="42"/>
      <c r="E44" s="42"/>
      <c r="F44" s="42"/>
      <c r="J44" s="50"/>
      <c r="K44" s="51"/>
      <c r="L44" s="51"/>
      <c r="M44" s="52"/>
      <c r="N44" s="40"/>
      <c r="O44" s="51"/>
      <c r="P44" s="51"/>
      <c r="Q44" s="51"/>
      <c r="R44" s="51"/>
      <c r="S44" s="51"/>
      <c r="T44" s="51"/>
      <c r="U44" s="51"/>
    </row>
    <row r="45" spans="2:21" x14ac:dyDescent="0.35">
      <c r="B45" s="49"/>
      <c r="C45" s="42"/>
      <c r="D45" s="42"/>
      <c r="E45" s="42"/>
      <c r="F45" s="42"/>
      <c r="J45" s="50"/>
      <c r="K45" s="51"/>
      <c r="L45" s="51"/>
      <c r="M45" s="52"/>
      <c r="N45" s="40"/>
      <c r="O45" s="51"/>
      <c r="P45" s="51"/>
      <c r="Q45" s="51"/>
      <c r="R45" s="51"/>
      <c r="S45" s="51"/>
      <c r="T45" s="51"/>
      <c r="U45" s="51"/>
    </row>
    <row r="46" spans="2:21" x14ac:dyDescent="0.35">
      <c r="B46" s="49"/>
      <c r="C46" s="42"/>
      <c r="D46" s="42"/>
      <c r="E46" s="42"/>
      <c r="F46" s="42"/>
      <c r="J46" s="50"/>
      <c r="K46" s="51"/>
      <c r="L46" s="51"/>
      <c r="M46" s="52"/>
      <c r="N46" s="40"/>
      <c r="O46" s="51"/>
      <c r="P46" s="51"/>
      <c r="Q46" s="51"/>
      <c r="R46" s="51"/>
      <c r="S46" s="51"/>
      <c r="T46" s="51"/>
      <c r="U46" s="51"/>
    </row>
    <row r="47" spans="2:21" x14ac:dyDescent="0.35">
      <c r="B47" s="40"/>
      <c r="C47" s="42"/>
      <c r="D47" s="42"/>
      <c r="E47" s="42"/>
      <c r="F47" s="42"/>
      <c r="J47" s="50"/>
      <c r="K47" s="51"/>
      <c r="L47" s="51"/>
      <c r="M47" s="52"/>
      <c r="N47" s="40"/>
      <c r="O47" s="51"/>
      <c r="P47" s="51"/>
      <c r="Q47" s="51"/>
      <c r="R47" s="51"/>
      <c r="S47" s="51"/>
      <c r="T47" s="51"/>
      <c r="U47" s="51"/>
    </row>
    <row r="48" spans="2:21" x14ac:dyDescent="0.35">
      <c r="C48" s="42"/>
      <c r="D48" s="42"/>
      <c r="E48" s="42"/>
      <c r="F48" s="42"/>
      <c r="J48" s="50"/>
      <c r="K48" s="51"/>
      <c r="L48" s="51"/>
      <c r="M48" s="52"/>
      <c r="N48" s="40"/>
      <c r="O48" s="51"/>
      <c r="P48" s="51"/>
      <c r="Q48" s="51"/>
      <c r="R48" s="51"/>
      <c r="S48" s="51"/>
      <c r="T48" s="51"/>
      <c r="U48" s="51"/>
    </row>
    <row r="49" spans="3:21" x14ac:dyDescent="0.35">
      <c r="C49" s="42"/>
      <c r="D49" s="42"/>
      <c r="E49" s="42"/>
      <c r="F49" s="42"/>
      <c r="J49" s="50"/>
      <c r="K49" s="47"/>
      <c r="L49" s="51"/>
      <c r="M49" s="52"/>
      <c r="N49" s="40"/>
      <c r="O49" s="51"/>
      <c r="P49" s="47"/>
      <c r="Q49" s="51"/>
      <c r="R49" s="47"/>
      <c r="S49" s="47"/>
      <c r="T49" s="47"/>
      <c r="U49" s="47"/>
    </row>
    <row r="50" spans="3:21" x14ac:dyDescent="0.35">
      <c r="C50" s="42"/>
      <c r="D50" s="42"/>
      <c r="E50" s="42"/>
      <c r="F50" s="42"/>
      <c r="J50" s="40"/>
      <c r="K50" s="40"/>
      <c r="L50" s="51"/>
      <c r="M50" s="40"/>
      <c r="N50" s="40"/>
      <c r="O50" s="51"/>
      <c r="P50" s="40"/>
      <c r="Q50" s="51"/>
      <c r="R50" s="40"/>
      <c r="S50" s="40"/>
      <c r="T50" s="40"/>
      <c r="U50" s="40"/>
    </row>
    <row r="51" spans="3:21" x14ac:dyDescent="0.35">
      <c r="L51" s="47"/>
      <c r="O51" s="51"/>
      <c r="Q51" s="47"/>
    </row>
    <row r="52" spans="3:21" x14ac:dyDescent="0.35">
      <c r="L52" s="40"/>
      <c r="O52" s="47"/>
      <c r="Q52" s="40"/>
    </row>
    <row r="53" spans="3:21" x14ac:dyDescent="0.35">
      <c r="O53" s="40"/>
    </row>
  </sheetData>
  <autoFilter ref="A1:AK53" xr:uid="{00000000-0009-0000-0000-000003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74"/>
  <sheetViews>
    <sheetView topLeftCell="A4" workbookViewId="0">
      <selection activeCell="A7" sqref="A7:B7"/>
    </sheetView>
  </sheetViews>
  <sheetFormatPr defaultColWidth="8.81640625" defaultRowHeight="14.5" x14ac:dyDescent="0.35"/>
  <cols>
    <col min="1" max="1" width="8.81640625" style="38"/>
    <col min="2" max="2" width="23.453125" style="38" customWidth="1"/>
    <col min="3" max="6" width="10.54296875" style="38" customWidth="1"/>
    <col min="7" max="7" width="7.54296875" style="38" customWidth="1"/>
    <col min="8" max="8" width="19.81640625" style="38" customWidth="1"/>
    <col min="9" max="9" width="11" style="38" customWidth="1"/>
    <col min="10" max="11" width="8.81640625" style="38"/>
    <col min="12" max="12" width="11" style="38" customWidth="1"/>
    <col min="13" max="13" width="11.1796875" style="38" customWidth="1"/>
    <col min="14" max="14" width="11" style="38" customWidth="1"/>
    <col min="15" max="18" width="8.81640625" style="38"/>
    <col min="19" max="19" width="9.1796875" style="38" customWidth="1"/>
    <col min="20" max="28" width="8.81640625" style="38"/>
    <col min="29" max="29" width="9.54296875" style="38" customWidth="1"/>
    <col min="30" max="16384" width="8.81640625" style="38"/>
  </cols>
  <sheetData>
    <row r="1" spans="1:37" ht="18" customHeight="1" x14ac:dyDescent="0.35">
      <c r="C1" s="36" t="s">
        <v>89</v>
      </c>
      <c r="J1" s="36" t="s">
        <v>90</v>
      </c>
      <c r="Y1" s="36" t="s">
        <v>91</v>
      </c>
    </row>
    <row r="2" spans="1:37" ht="72.5" x14ac:dyDescent="0.35">
      <c r="C2" s="36"/>
      <c r="I2" s="44" t="s">
        <v>134</v>
      </c>
      <c r="J2" s="44" t="s">
        <v>135</v>
      </c>
      <c r="K2" s="44" t="s">
        <v>136</v>
      </c>
      <c r="L2" s="44" t="s">
        <v>137</v>
      </c>
      <c r="M2" s="63" t="s">
        <v>84</v>
      </c>
      <c r="N2" s="44" t="s">
        <v>85</v>
      </c>
      <c r="O2" s="44" t="s">
        <v>138</v>
      </c>
      <c r="P2" s="44" t="s">
        <v>139</v>
      </c>
      <c r="Q2" s="44" t="s">
        <v>140</v>
      </c>
      <c r="R2" s="44" t="s">
        <v>67</v>
      </c>
      <c r="S2" s="44" t="s">
        <v>141</v>
      </c>
      <c r="T2" s="44" t="s">
        <v>142</v>
      </c>
      <c r="U2" s="44" t="s">
        <v>143</v>
      </c>
      <c r="V2" s="44" t="s">
        <v>144</v>
      </c>
      <c r="X2" s="44" t="s">
        <v>134</v>
      </c>
      <c r="Y2" s="44" t="s">
        <v>135</v>
      </c>
      <c r="Z2" s="44" t="s">
        <v>136</v>
      </c>
      <c r="AA2" s="44" t="s">
        <v>137</v>
      </c>
      <c r="AB2" s="63" t="s">
        <v>84</v>
      </c>
      <c r="AC2" s="44" t="s">
        <v>85</v>
      </c>
      <c r="AD2" s="44" t="s">
        <v>138</v>
      </c>
      <c r="AE2" s="44" t="s">
        <v>139</v>
      </c>
      <c r="AF2" s="44" t="s">
        <v>140</v>
      </c>
      <c r="AG2" s="44" t="s">
        <v>67</v>
      </c>
      <c r="AH2" s="44" t="s">
        <v>141</v>
      </c>
      <c r="AI2" s="44" t="s">
        <v>142</v>
      </c>
      <c r="AJ2" s="44" t="s">
        <v>143</v>
      </c>
      <c r="AK2" s="44" t="s">
        <v>144</v>
      </c>
    </row>
    <row r="3" spans="1:37" x14ac:dyDescent="0.35">
      <c r="H3" s="38" t="s">
        <v>92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X3" s="39">
        <v>1</v>
      </c>
      <c r="Y3" s="39">
        <v>1</v>
      </c>
      <c r="Z3" s="39">
        <v>1</v>
      </c>
      <c r="AA3" s="39">
        <v>1</v>
      </c>
      <c r="AB3" s="39">
        <v>1</v>
      </c>
      <c r="AC3" s="39">
        <v>1</v>
      </c>
      <c r="AD3" s="39">
        <v>1</v>
      </c>
      <c r="AE3" s="39">
        <v>1</v>
      </c>
      <c r="AF3" s="39">
        <v>1</v>
      </c>
      <c r="AG3" s="39">
        <v>1</v>
      </c>
      <c r="AH3" s="39">
        <v>1</v>
      </c>
      <c r="AI3" s="39">
        <v>1</v>
      </c>
      <c r="AJ3" s="39">
        <v>1</v>
      </c>
      <c r="AK3" s="39">
        <v>1</v>
      </c>
    </row>
    <row r="4" spans="1:37" x14ac:dyDescent="0.35">
      <c r="H4" s="38" t="s">
        <v>93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</row>
    <row r="5" spans="1:37" x14ac:dyDescent="0.35">
      <c r="H5" s="38" t="s">
        <v>94</v>
      </c>
      <c r="I5" s="39">
        <v>1</v>
      </c>
      <c r="J5" s="39">
        <v>1</v>
      </c>
      <c r="K5" s="39">
        <v>1</v>
      </c>
      <c r="L5" s="39">
        <v>1</v>
      </c>
      <c r="M5" s="39">
        <v>1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1</v>
      </c>
      <c r="U5" s="39">
        <v>1</v>
      </c>
      <c r="V5" s="39">
        <v>1</v>
      </c>
      <c r="X5" s="39">
        <v>1</v>
      </c>
      <c r="Y5" s="39">
        <v>1</v>
      </c>
      <c r="Z5" s="39">
        <v>1</v>
      </c>
      <c r="AA5" s="39">
        <v>1</v>
      </c>
      <c r="AB5" s="39">
        <v>1</v>
      </c>
      <c r="AC5" s="39">
        <v>1</v>
      </c>
      <c r="AD5" s="39">
        <v>1</v>
      </c>
      <c r="AE5" s="39">
        <v>1</v>
      </c>
      <c r="AF5" s="39">
        <v>1</v>
      </c>
      <c r="AG5" s="39">
        <v>1</v>
      </c>
      <c r="AH5" s="39">
        <v>1</v>
      </c>
      <c r="AI5" s="39">
        <v>1</v>
      </c>
      <c r="AJ5" s="39">
        <v>1</v>
      </c>
      <c r="AK5" s="39">
        <v>1</v>
      </c>
    </row>
    <row r="6" spans="1:37" s="40" customFormat="1" x14ac:dyDescent="0.35">
      <c r="B6" s="40" t="s">
        <v>42</v>
      </c>
      <c r="H6" s="40" t="s">
        <v>95</v>
      </c>
      <c r="I6" s="41" t="s">
        <v>96</v>
      </c>
      <c r="J6" s="41" t="s">
        <v>96</v>
      </c>
      <c r="K6" s="41" t="s">
        <v>97</v>
      </c>
      <c r="L6" s="41" t="s">
        <v>98</v>
      </c>
      <c r="M6" s="41" t="s">
        <v>98</v>
      </c>
      <c r="N6" s="41" t="s">
        <v>98</v>
      </c>
      <c r="O6" s="41" t="s">
        <v>98</v>
      </c>
      <c r="P6" s="41" t="s">
        <v>99</v>
      </c>
      <c r="Q6" s="41" t="s">
        <v>99</v>
      </c>
      <c r="R6" s="41" t="s">
        <v>99</v>
      </c>
      <c r="S6" s="41" t="s">
        <v>97</v>
      </c>
      <c r="T6" s="41" t="s">
        <v>97</v>
      </c>
      <c r="U6" s="41" t="s">
        <v>97</v>
      </c>
      <c r="V6" s="40" t="s">
        <v>97</v>
      </c>
      <c r="X6" s="41" t="s">
        <v>96</v>
      </c>
      <c r="Y6" s="41" t="s">
        <v>96</v>
      </c>
      <c r="Z6" s="41" t="s">
        <v>97</v>
      </c>
      <c r="AA6" s="41" t="s">
        <v>98</v>
      </c>
      <c r="AB6" s="41" t="s">
        <v>98</v>
      </c>
      <c r="AC6" s="41" t="s">
        <v>98</v>
      </c>
      <c r="AD6" s="41" t="s">
        <v>98</v>
      </c>
      <c r="AE6" s="41" t="s">
        <v>99</v>
      </c>
      <c r="AF6" s="41" t="s">
        <v>99</v>
      </c>
      <c r="AG6" s="41" t="s">
        <v>99</v>
      </c>
      <c r="AH6" s="41" t="s">
        <v>97</v>
      </c>
      <c r="AI6" s="41" t="s">
        <v>97</v>
      </c>
      <c r="AJ6" s="41" t="s">
        <v>97</v>
      </c>
      <c r="AK6" s="40" t="s">
        <v>97</v>
      </c>
    </row>
    <row r="7" spans="1:37" x14ac:dyDescent="0.35">
      <c r="A7" s="38" t="s">
        <v>212</v>
      </c>
      <c r="B7" s="38" t="s">
        <v>213</v>
      </c>
      <c r="C7" s="78" t="s">
        <v>0</v>
      </c>
      <c r="D7" s="78" t="s">
        <v>1</v>
      </c>
      <c r="E7" s="78" t="s">
        <v>2</v>
      </c>
      <c r="F7" s="78" t="s">
        <v>3</v>
      </c>
      <c r="H7" s="41" t="s">
        <v>42</v>
      </c>
      <c r="J7" s="39"/>
      <c r="K7" s="61"/>
      <c r="L7" s="61"/>
      <c r="M7" s="61"/>
      <c r="N7" s="61"/>
      <c r="O7" s="39"/>
      <c r="P7" s="39"/>
      <c r="Q7" s="39"/>
      <c r="R7" s="39"/>
      <c r="S7" s="39"/>
      <c r="T7" s="39"/>
      <c r="U7" s="39"/>
    </row>
    <row r="8" spans="1:37" x14ac:dyDescent="0.35">
      <c r="A8" s="38" t="s">
        <v>7</v>
      </c>
      <c r="B8" s="38" t="s">
        <v>102</v>
      </c>
      <c r="C8" s="53">
        <f>AVERAGE(AE8,AF8,AG8)</f>
        <v>0.67333333333333334</v>
      </c>
      <c r="D8" s="53">
        <f>AVERAGE(X8:Y8)</f>
        <v>0.71799999999999997</v>
      </c>
      <c r="E8" s="53">
        <f>AVERAGE(AH8,AI8,AJ8,AK8,Z8)</f>
        <v>0.79139999999999999</v>
      </c>
      <c r="F8" s="53">
        <f>AVERAGE(AA8,AB8,AC8,AD8)</f>
        <v>0.80600000000000005</v>
      </c>
      <c r="I8" s="79">
        <v>0.73399999999999999</v>
      </c>
      <c r="J8" s="79">
        <v>0.70199999999999996</v>
      </c>
      <c r="K8" s="79">
        <v>0.60600000000000009</v>
      </c>
      <c r="L8" s="79">
        <v>0.80899999999999994</v>
      </c>
      <c r="M8" s="79">
        <v>0.86499999999999999</v>
      </c>
      <c r="N8" s="79">
        <v>0.71700000000000008</v>
      </c>
      <c r="O8" s="79">
        <v>0.83299999999999996</v>
      </c>
      <c r="P8" s="79">
        <v>0.77499999999999991</v>
      </c>
      <c r="Q8" s="79">
        <v>0.55800000000000005</v>
      </c>
      <c r="R8" s="79">
        <v>0.68700000000000006</v>
      </c>
      <c r="S8" s="79">
        <v>0.83000000000000007</v>
      </c>
      <c r="T8" s="79">
        <v>0.86399999999999999</v>
      </c>
      <c r="U8" s="79">
        <v>0.96299999999999997</v>
      </c>
      <c r="V8" s="79">
        <v>0.69399999999999995</v>
      </c>
      <c r="X8" s="38">
        <f t="shared" ref="X8:AK23" si="0">IF(ISNUMBER(I8)=TRUE,X$5*(I8-X$4)/(X$3-X$4)+(1-X$5)*(1-(I8-X$4)/(X$3-X$4)),"..")</f>
        <v>0.73399999999999999</v>
      </c>
      <c r="Y8" s="38">
        <f t="shared" si="0"/>
        <v>0.70199999999999996</v>
      </c>
      <c r="Z8" s="38">
        <f t="shared" si="0"/>
        <v>0.60600000000000009</v>
      </c>
      <c r="AA8" s="38">
        <f t="shared" si="0"/>
        <v>0.80899999999999994</v>
      </c>
      <c r="AB8" s="38">
        <f t="shared" si="0"/>
        <v>0.86499999999999999</v>
      </c>
      <c r="AC8" s="38">
        <f t="shared" si="0"/>
        <v>0.71700000000000008</v>
      </c>
      <c r="AD8" s="38">
        <f t="shared" si="0"/>
        <v>0.83299999999999996</v>
      </c>
      <c r="AE8" s="38">
        <f t="shared" si="0"/>
        <v>0.77499999999999991</v>
      </c>
      <c r="AF8" s="38">
        <f t="shared" si="0"/>
        <v>0.55800000000000005</v>
      </c>
      <c r="AG8" s="38">
        <f t="shared" si="0"/>
        <v>0.68700000000000006</v>
      </c>
      <c r="AH8" s="38">
        <f t="shared" si="0"/>
        <v>0.83000000000000007</v>
      </c>
      <c r="AI8" s="38">
        <f t="shared" si="0"/>
        <v>0.86399999999999999</v>
      </c>
      <c r="AJ8" s="38">
        <f t="shared" si="0"/>
        <v>0.96299999999999997</v>
      </c>
      <c r="AK8" s="38">
        <f t="shared" si="0"/>
        <v>0.69399999999999995</v>
      </c>
    </row>
    <row r="9" spans="1:37" x14ac:dyDescent="0.35">
      <c r="A9" s="46" t="s">
        <v>4</v>
      </c>
      <c r="B9" s="46" t="s">
        <v>151</v>
      </c>
      <c r="C9" s="53">
        <f t="shared" ref="C9:C28" si="1">AVERAGE(AE9,AF9,AG9)</f>
        <v>0.72466666666666668</v>
      </c>
      <c r="D9" s="53">
        <f t="shared" ref="D9:D28" si="2">AVERAGE(X9:Y9)</f>
        <v>0.68299999999999994</v>
      </c>
      <c r="E9" s="53">
        <f t="shared" ref="E9:E28" si="3">AVERAGE(AH9,AI9,AJ9,AK9,Z9)</f>
        <v>0.86819999999999986</v>
      </c>
      <c r="F9" s="53">
        <f t="shared" ref="F9:F28" si="4">AVERAGE(AA9,AB9,AC9,AD9)</f>
        <v>0.72324999999999995</v>
      </c>
      <c r="G9" s="46"/>
      <c r="I9" s="79">
        <v>0.68199999999999994</v>
      </c>
      <c r="J9" s="79">
        <v>0.68399999999999994</v>
      </c>
      <c r="K9" s="79">
        <v>0.73299999999999998</v>
      </c>
      <c r="L9" s="79">
        <v>0.84399999999999997</v>
      </c>
      <c r="M9" s="79">
        <v>0.59899999999999998</v>
      </c>
      <c r="N9" s="79">
        <v>0.79100000000000004</v>
      </c>
      <c r="O9" s="79">
        <v>0.65900000000000003</v>
      </c>
      <c r="P9" s="79">
        <v>0.80900000000000005</v>
      </c>
      <c r="Q9" s="79">
        <v>0.70700000000000007</v>
      </c>
      <c r="R9" s="79">
        <v>0.65799999999999992</v>
      </c>
      <c r="S9" s="79">
        <v>0.97499999999999998</v>
      </c>
      <c r="T9" s="79">
        <v>0.92999999999999994</v>
      </c>
      <c r="U9" s="79">
        <v>0.98699999999999999</v>
      </c>
      <c r="V9" s="79">
        <v>0.71599999999999997</v>
      </c>
      <c r="X9" s="38">
        <f t="shared" si="0"/>
        <v>0.68199999999999994</v>
      </c>
      <c r="Y9" s="38">
        <f t="shared" si="0"/>
        <v>0.68399999999999994</v>
      </c>
      <c r="Z9" s="38">
        <f t="shared" si="0"/>
        <v>0.73299999999999998</v>
      </c>
      <c r="AA9" s="38">
        <f t="shared" si="0"/>
        <v>0.84399999999999997</v>
      </c>
      <c r="AB9" s="38">
        <f t="shared" si="0"/>
        <v>0.59899999999999998</v>
      </c>
      <c r="AC9" s="38">
        <f t="shared" si="0"/>
        <v>0.79100000000000004</v>
      </c>
      <c r="AD9" s="38">
        <f t="shared" si="0"/>
        <v>0.65900000000000003</v>
      </c>
      <c r="AE9" s="38">
        <f t="shared" si="0"/>
        <v>0.80900000000000005</v>
      </c>
      <c r="AF9" s="38">
        <f t="shared" si="0"/>
        <v>0.70700000000000007</v>
      </c>
      <c r="AG9" s="38">
        <f t="shared" si="0"/>
        <v>0.65799999999999992</v>
      </c>
      <c r="AH9" s="38">
        <f t="shared" si="0"/>
        <v>0.97499999999999998</v>
      </c>
      <c r="AI9" s="38">
        <f t="shared" si="0"/>
        <v>0.92999999999999994</v>
      </c>
      <c r="AJ9" s="38">
        <f t="shared" si="0"/>
        <v>0.98699999999999999</v>
      </c>
      <c r="AK9" s="38">
        <f t="shared" si="0"/>
        <v>0.71599999999999997</v>
      </c>
    </row>
    <row r="10" spans="1:37" x14ac:dyDescent="0.35">
      <c r="A10" s="46" t="s">
        <v>9</v>
      </c>
      <c r="B10" s="46" t="s">
        <v>103</v>
      </c>
      <c r="C10" s="53">
        <f t="shared" si="1"/>
        <v>0.46200000000000002</v>
      </c>
      <c r="D10" s="53">
        <f t="shared" si="2"/>
        <v>0.60450000000000004</v>
      </c>
      <c r="E10" s="53">
        <f t="shared" si="3"/>
        <v>0.69040000000000001</v>
      </c>
      <c r="F10" s="53">
        <f t="shared" si="4"/>
        <v>0.54600000000000004</v>
      </c>
      <c r="G10" s="46"/>
      <c r="I10" s="79">
        <v>0.57800000000000007</v>
      </c>
      <c r="J10" s="79">
        <v>0.63100000000000001</v>
      </c>
      <c r="K10" s="79">
        <v>0.48799999999999999</v>
      </c>
      <c r="L10" s="79">
        <v>0.66800000000000004</v>
      </c>
      <c r="M10" s="79">
        <v>0.504</v>
      </c>
      <c r="N10" s="79">
        <v>0.55400000000000005</v>
      </c>
      <c r="O10" s="79">
        <v>0.45799999999999996</v>
      </c>
      <c r="P10" s="79">
        <v>0.56400000000000006</v>
      </c>
      <c r="Q10" s="79">
        <v>0.44400000000000001</v>
      </c>
      <c r="R10" s="79">
        <v>0.378</v>
      </c>
      <c r="S10" s="79">
        <v>0.89200000000000002</v>
      </c>
      <c r="T10" s="79">
        <v>0.71099999999999997</v>
      </c>
      <c r="U10" s="79">
        <v>0.93399999999999994</v>
      </c>
      <c r="V10" s="79">
        <v>0.42700000000000005</v>
      </c>
      <c r="X10" s="38">
        <f t="shared" si="0"/>
        <v>0.57800000000000007</v>
      </c>
      <c r="Y10" s="38">
        <f t="shared" si="0"/>
        <v>0.63100000000000001</v>
      </c>
      <c r="Z10" s="38">
        <f t="shared" si="0"/>
        <v>0.48799999999999999</v>
      </c>
      <c r="AA10" s="38">
        <f t="shared" si="0"/>
        <v>0.66800000000000004</v>
      </c>
      <c r="AB10" s="38">
        <f t="shared" si="0"/>
        <v>0.504</v>
      </c>
      <c r="AC10" s="38">
        <f t="shared" si="0"/>
        <v>0.55400000000000005</v>
      </c>
      <c r="AD10" s="38">
        <f t="shared" si="0"/>
        <v>0.45799999999999996</v>
      </c>
      <c r="AE10" s="38">
        <f t="shared" si="0"/>
        <v>0.56400000000000006</v>
      </c>
      <c r="AF10" s="38">
        <f t="shared" si="0"/>
        <v>0.44400000000000001</v>
      </c>
      <c r="AG10" s="38">
        <f t="shared" si="0"/>
        <v>0.378</v>
      </c>
      <c r="AH10" s="38">
        <f t="shared" si="0"/>
        <v>0.89200000000000002</v>
      </c>
      <c r="AI10" s="38">
        <f t="shared" si="0"/>
        <v>0.71099999999999997</v>
      </c>
      <c r="AJ10" s="38">
        <f t="shared" si="0"/>
        <v>0.93399999999999994</v>
      </c>
      <c r="AK10" s="38">
        <f t="shared" si="0"/>
        <v>0.42700000000000005</v>
      </c>
    </row>
    <row r="11" spans="1:37" x14ac:dyDescent="0.35">
      <c r="A11" s="46" t="s">
        <v>10</v>
      </c>
      <c r="B11" s="46" t="s">
        <v>104</v>
      </c>
      <c r="C11" s="53">
        <f t="shared" si="1"/>
        <v>0.42766666666666669</v>
      </c>
      <c r="D11" s="53">
        <f t="shared" si="2"/>
        <v>0.55400000000000005</v>
      </c>
      <c r="E11" s="53">
        <f t="shared" si="3"/>
        <v>0.78480000000000005</v>
      </c>
      <c r="F11" s="53">
        <f t="shared" si="4"/>
        <v>0.86799999999999999</v>
      </c>
      <c r="G11" s="46"/>
      <c r="I11" s="79">
        <v>0.52600000000000002</v>
      </c>
      <c r="J11" s="79">
        <v>0.58200000000000007</v>
      </c>
      <c r="K11" s="79">
        <v>0.55100000000000005</v>
      </c>
      <c r="L11" s="79">
        <v>0.872</v>
      </c>
      <c r="M11" s="79">
        <v>0.90600000000000003</v>
      </c>
      <c r="N11" s="79">
        <v>0.84799999999999998</v>
      </c>
      <c r="O11" s="79">
        <v>0.84599999999999997</v>
      </c>
      <c r="P11" s="79">
        <v>0.56400000000000006</v>
      </c>
      <c r="Q11" s="79">
        <v>0.45100000000000001</v>
      </c>
      <c r="R11" s="79">
        <v>0.26800000000000002</v>
      </c>
      <c r="S11" s="79">
        <v>0.874</v>
      </c>
      <c r="T11" s="79">
        <v>0.91600000000000004</v>
      </c>
      <c r="U11" s="79">
        <v>0.96899999999999997</v>
      </c>
      <c r="V11" s="79">
        <v>0.6140000000000001</v>
      </c>
      <c r="X11" s="38">
        <f t="shared" si="0"/>
        <v>0.52600000000000002</v>
      </c>
      <c r="Y11" s="38">
        <f t="shared" si="0"/>
        <v>0.58200000000000007</v>
      </c>
      <c r="Z11" s="38">
        <f t="shared" si="0"/>
        <v>0.55100000000000005</v>
      </c>
      <c r="AA11" s="38">
        <f t="shared" si="0"/>
        <v>0.872</v>
      </c>
      <c r="AB11" s="38">
        <f t="shared" si="0"/>
        <v>0.90600000000000003</v>
      </c>
      <c r="AC11" s="38">
        <f t="shared" si="0"/>
        <v>0.84799999999999998</v>
      </c>
      <c r="AD11" s="38">
        <f t="shared" si="0"/>
        <v>0.84599999999999997</v>
      </c>
      <c r="AE11" s="38">
        <f t="shared" si="0"/>
        <v>0.56400000000000006</v>
      </c>
      <c r="AF11" s="38">
        <f t="shared" si="0"/>
        <v>0.45100000000000001</v>
      </c>
      <c r="AG11" s="38">
        <f t="shared" si="0"/>
        <v>0.26800000000000002</v>
      </c>
      <c r="AH11" s="38">
        <f t="shared" si="0"/>
        <v>0.874</v>
      </c>
      <c r="AI11" s="38">
        <f t="shared" si="0"/>
        <v>0.91600000000000004</v>
      </c>
      <c r="AJ11" s="38">
        <f t="shared" si="0"/>
        <v>0.96899999999999997</v>
      </c>
      <c r="AK11" s="38">
        <f t="shared" si="0"/>
        <v>0.6140000000000001</v>
      </c>
    </row>
    <row r="12" spans="1:37" x14ac:dyDescent="0.35">
      <c r="A12" s="46" t="s">
        <v>5</v>
      </c>
      <c r="B12" s="46" t="s">
        <v>100</v>
      </c>
      <c r="C12" s="53">
        <f t="shared" si="1"/>
        <v>0.5139999999999999</v>
      </c>
      <c r="D12" s="53">
        <f t="shared" si="2"/>
        <v>0.55049999999999999</v>
      </c>
      <c r="E12" s="53">
        <f t="shared" si="3"/>
        <v>0.74899999999999989</v>
      </c>
      <c r="F12" s="53">
        <f t="shared" si="4"/>
        <v>0.48799999999999999</v>
      </c>
      <c r="G12" s="46"/>
      <c r="I12" s="79">
        <v>0.54600000000000004</v>
      </c>
      <c r="J12" s="79">
        <v>0.55499999999999994</v>
      </c>
      <c r="K12" s="79">
        <v>0.52800000000000002</v>
      </c>
      <c r="L12" s="79">
        <v>0.49399999999999999</v>
      </c>
      <c r="M12" s="79">
        <v>0.52200000000000002</v>
      </c>
      <c r="N12" s="79">
        <v>0.45599999999999996</v>
      </c>
      <c r="O12" s="79">
        <v>0.48</v>
      </c>
      <c r="P12" s="79">
        <v>0.65700000000000003</v>
      </c>
      <c r="Q12" s="79">
        <v>0.48499999999999999</v>
      </c>
      <c r="R12" s="79">
        <v>0.4</v>
      </c>
      <c r="S12" s="79">
        <v>0.93100000000000005</v>
      </c>
      <c r="T12" s="79">
        <v>0.82299999999999995</v>
      </c>
      <c r="U12" s="79">
        <v>0.97299999999999998</v>
      </c>
      <c r="V12" s="79">
        <v>0.49</v>
      </c>
      <c r="X12" s="38">
        <f t="shared" si="0"/>
        <v>0.54600000000000004</v>
      </c>
      <c r="Y12" s="38">
        <f t="shared" si="0"/>
        <v>0.55499999999999994</v>
      </c>
      <c r="Z12" s="38">
        <f t="shared" si="0"/>
        <v>0.52800000000000002</v>
      </c>
      <c r="AA12" s="38">
        <f t="shared" si="0"/>
        <v>0.49399999999999999</v>
      </c>
      <c r="AB12" s="38">
        <f t="shared" si="0"/>
        <v>0.52200000000000002</v>
      </c>
      <c r="AC12" s="38">
        <f t="shared" si="0"/>
        <v>0.45599999999999996</v>
      </c>
      <c r="AD12" s="38">
        <f t="shared" si="0"/>
        <v>0.48</v>
      </c>
      <c r="AE12" s="38">
        <f t="shared" si="0"/>
        <v>0.65700000000000003</v>
      </c>
      <c r="AF12" s="38">
        <f t="shared" si="0"/>
        <v>0.48499999999999999</v>
      </c>
      <c r="AG12" s="38">
        <f t="shared" si="0"/>
        <v>0.4</v>
      </c>
      <c r="AH12" s="38">
        <f t="shared" si="0"/>
        <v>0.93100000000000005</v>
      </c>
      <c r="AI12" s="38">
        <f t="shared" si="0"/>
        <v>0.82299999999999995</v>
      </c>
      <c r="AJ12" s="38">
        <f t="shared" si="0"/>
        <v>0.97299999999999998</v>
      </c>
      <c r="AK12" s="38">
        <f t="shared" si="0"/>
        <v>0.49</v>
      </c>
    </row>
    <row r="13" spans="1:37" x14ac:dyDescent="0.35">
      <c r="A13" s="46" t="s">
        <v>15</v>
      </c>
      <c r="B13" s="59" t="s">
        <v>108</v>
      </c>
      <c r="C13" s="53">
        <f t="shared" si="1"/>
        <v>0.46166666666666661</v>
      </c>
      <c r="D13" s="53">
        <f t="shared" si="2"/>
        <v>0.35899999999999999</v>
      </c>
      <c r="E13" s="53">
        <f t="shared" si="3"/>
        <v>0.69879999999999998</v>
      </c>
      <c r="F13" s="53">
        <f t="shared" si="4"/>
        <v>0.49674999999999997</v>
      </c>
      <c r="G13" s="46"/>
      <c r="I13" s="79">
        <v>0.36899999999999999</v>
      </c>
      <c r="J13" s="79">
        <v>0.34900000000000003</v>
      </c>
      <c r="K13" s="79">
        <v>0.35199999999999998</v>
      </c>
      <c r="L13" s="79">
        <v>0.52400000000000002</v>
      </c>
      <c r="M13" s="79">
        <v>0.51200000000000001</v>
      </c>
      <c r="N13" s="79">
        <v>0.47299999999999998</v>
      </c>
      <c r="O13" s="79">
        <v>0.47799999999999998</v>
      </c>
      <c r="P13" s="79">
        <v>0.46699999999999997</v>
      </c>
      <c r="Q13" s="79">
        <v>0.36</v>
      </c>
      <c r="R13" s="79">
        <v>0.55799999999999994</v>
      </c>
      <c r="S13" s="79">
        <v>0.92900000000000005</v>
      </c>
      <c r="T13" s="79">
        <v>0.82499999999999996</v>
      </c>
      <c r="U13" s="79">
        <v>0.97299999999999998</v>
      </c>
      <c r="V13" s="79">
        <v>0.41500000000000004</v>
      </c>
      <c r="X13" s="38">
        <f t="shared" si="0"/>
        <v>0.36899999999999999</v>
      </c>
      <c r="Y13" s="38">
        <f t="shared" si="0"/>
        <v>0.34900000000000003</v>
      </c>
      <c r="Z13" s="38">
        <f t="shared" si="0"/>
        <v>0.35199999999999998</v>
      </c>
      <c r="AA13" s="38">
        <f t="shared" si="0"/>
        <v>0.52400000000000002</v>
      </c>
      <c r="AB13" s="38">
        <f t="shared" si="0"/>
        <v>0.51200000000000001</v>
      </c>
      <c r="AC13" s="38">
        <f t="shared" si="0"/>
        <v>0.47299999999999998</v>
      </c>
      <c r="AD13" s="38">
        <f t="shared" si="0"/>
        <v>0.47799999999999998</v>
      </c>
      <c r="AE13" s="38">
        <f t="shared" si="0"/>
        <v>0.46699999999999997</v>
      </c>
      <c r="AF13" s="38">
        <f t="shared" si="0"/>
        <v>0.36</v>
      </c>
      <c r="AG13" s="38">
        <f t="shared" si="0"/>
        <v>0.55799999999999994</v>
      </c>
      <c r="AH13" s="38">
        <f t="shared" si="0"/>
        <v>0.92900000000000005</v>
      </c>
      <c r="AI13" s="38">
        <f t="shared" si="0"/>
        <v>0.82499999999999996</v>
      </c>
      <c r="AJ13" s="38">
        <f t="shared" si="0"/>
        <v>0.97299999999999998</v>
      </c>
      <c r="AK13" s="38">
        <f t="shared" si="0"/>
        <v>0.41500000000000004</v>
      </c>
    </row>
    <row r="14" spans="1:37" x14ac:dyDescent="0.35">
      <c r="A14" s="46" t="s">
        <v>8</v>
      </c>
      <c r="B14" s="59" t="s">
        <v>152</v>
      </c>
      <c r="C14" s="53">
        <f t="shared" si="1"/>
        <v>0.45200000000000001</v>
      </c>
      <c r="D14" s="53">
        <f t="shared" si="2"/>
        <v>0.58799999999999997</v>
      </c>
      <c r="E14" s="53">
        <f t="shared" si="3"/>
        <v>0.71300000000000008</v>
      </c>
      <c r="F14" s="53">
        <f t="shared" si="4"/>
        <v>0.68700000000000006</v>
      </c>
      <c r="G14" s="46"/>
      <c r="I14" s="79">
        <v>0.55099999999999993</v>
      </c>
      <c r="J14" s="79">
        <v>0.625</v>
      </c>
      <c r="K14" s="79">
        <v>0.41800000000000004</v>
      </c>
      <c r="L14" s="79">
        <v>0.76300000000000001</v>
      </c>
      <c r="M14" s="79">
        <v>0.65200000000000002</v>
      </c>
      <c r="N14" s="79">
        <v>0.70799999999999996</v>
      </c>
      <c r="O14" s="79">
        <v>0.625</v>
      </c>
      <c r="P14" s="79">
        <v>0.54800000000000004</v>
      </c>
      <c r="Q14" s="79">
        <v>0.45199999999999996</v>
      </c>
      <c r="R14" s="79">
        <v>0.35600000000000004</v>
      </c>
      <c r="S14" s="79">
        <v>0.92999999999999994</v>
      </c>
      <c r="T14" s="79">
        <v>0.89600000000000002</v>
      </c>
      <c r="U14" s="79">
        <v>0.95499999999999996</v>
      </c>
      <c r="V14" s="79">
        <v>0.36599999999999999</v>
      </c>
      <c r="X14" s="38">
        <f t="shared" si="0"/>
        <v>0.55099999999999993</v>
      </c>
      <c r="Y14" s="38">
        <f t="shared" si="0"/>
        <v>0.625</v>
      </c>
      <c r="Z14" s="38">
        <f t="shared" si="0"/>
        <v>0.41800000000000004</v>
      </c>
      <c r="AA14" s="38">
        <f t="shared" si="0"/>
        <v>0.76300000000000001</v>
      </c>
      <c r="AB14" s="38">
        <f t="shared" si="0"/>
        <v>0.65200000000000002</v>
      </c>
      <c r="AC14" s="38">
        <f t="shared" si="0"/>
        <v>0.70799999999999996</v>
      </c>
      <c r="AD14" s="38">
        <f t="shared" si="0"/>
        <v>0.625</v>
      </c>
      <c r="AE14" s="38">
        <f t="shared" si="0"/>
        <v>0.54800000000000004</v>
      </c>
      <c r="AF14" s="38">
        <f t="shared" si="0"/>
        <v>0.45199999999999996</v>
      </c>
      <c r="AG14" s="38">
        <f t="shared" si="0"/>
        <v>0.35600000000000004</v>
      </c>
      <c r="AH14" s="38">
        <f t="shared" si="0"/>
        <v>0.92999999999999994</v>
      </c>
      <c r="AI14" s="38">
        <f t="shared" si="0"/>
        <v>0.89600000000000002</v>
      </c>
      <c r="AJ14" s="38">
        <f t="shared" si="0"/>
        <v>0.95499999999999996</v>
      </c>
      <c r="AK14" s="38">
        <f t="shared" si="0"/>
        <v>0.36599999999999999</v>
      </c>
    </row>
    <row r="15" spans="1:37" x14ac:dyDescent="0.35">
      <c r="A15" s="46" t="s">
        <v>18</v>
      </c>
      <c r="B15" s="46" t="s">
        <v>110</v>
      </c>
      <c r="C15" s="53">
        <f t="shared" si="1"/>
        <v>0.53366666666666673</v>
      </c>
      <c r="D15" s="53">
        <f t="shared" si="2"/>
        <v>0.68700000000000006</v>
      </c>
      <c r="E15" s="53">
        <f t="shared" si="3"/>
        <v>0.72939999999999994</v>
      </c>
      <c r="F15" s="53">
        <f t="shared" si="4"/>
        <v>0.65249999999999997</v>
      </c>
      <c r="G15" s="46"/>
      <c r="I15" s="79">
        <v>0.66300000000000003</v>
      </c>
      <c r="J15" s="79">
        <v>0.71099999999999997</v>
      </c>
      <c r="K15" s="79">
        <v>0.35399999999999998</v>
      </c>
      <c r="L15" s="79">
        <v>0.72699999999999998</v>
      </c>
      <c r="M15" s="79">
        <v>0.67300000000000004</v>
      </c>
      <c r="N15" s="79">
        <v>0.54100000000000004</v>
      </c>
      <c r="O15" s="79">
        <v>0.66900000000000004</v>
      </c>
      <c r="P15" s="79">
        <v>0.6100000000000001</v>
      </c>
      <c r="Q15" s="79">
        <v>0.52500000000000002</v>
      </c>
      <c r="R15" s="79">
        <v>0.46599999999999997</v>
      </c>
      <c r="S15" s="79">
        <v>0.89200000000000002</v>
      </c>
      <c r="T15" s="79">
        <v>0.86399999999999999</v>
      </c>
      <c r="U15" s="79">
        <v>0.96399999999999997</v>
      </c>
      <c r="V15" s="79">
        <v>0.57299999999999995</v>
      </c>
      <c r="X15" s="38">
        <f t="shared" si="0"/>
        <v>0.66300000000000003</v>
      </c>
      <c r="Y15" s="38">
        <f t="shared" si="0"/>
        <v>0.71099999999999997</v>
      </c>
      <c r="Z15" s="38">
        <f t="shared" si="0"/>
        <v>0.35399999999999998</v>
      </c>
      <c r="AA15" s="38">
        <f t="shared" si="0"/>
        <v>0.72699999999999998</v>
      </c>
      <c r="AB15" s="38">
        <f t="shared" si="0"/>
        <v>0.67300000000000004</v>
      </c>
      <c r="AC15" s="38">
        <f t="shared" si="0"/>
        <v>0.54100000000000004</v>
      </c>
      <c r="AD15" s="38">
        <f t="shared" si="0"/>
        <v>0.66900000000000004</v>
      </c>
      <c r="AE15" s="38">
        <f t="shared" si="0"/>
        <v>0.6100000000000001</v>
      </c>
      <c r="AF15" s="38">
        <f t="shared" si="0"/>
        <v>0.52500000000000002</v>
      </c>
      <c r="AG15" s="38">
        <f t="shared" si="0"/>
        <v>0.46599999999999997</v>
      </c>
      <c r="AH15" s="38">
        <f t="shared" si="0"/>
        <v>0.89200000000000002</v>
      </c>
      <c r="AI15" s="38">
        <f t="shared" si="0"/>
        <v>0.86399999999999999</v>
      </c>
      <c r="AJ15" s="38">
        <f t="shared" si="0"/>
        <v>0.96399999999999997</v>
      </c>
      <c r="AK15" s="38">
        <f t="shared" si="0"/>
        <v>0.57299999999999995</v>
      </c>
    </row>
    <row r="16" spans="1:37" x14ac:dyDescent="0.35">
      <c r="A16" s="46" t="s">
        <v>20</v>
      </c>
      <c r="B16" s="46" t="s">
        <v>111</v>
      </c>
      <c r="C16" s="53">
        <f t="shared" si="1"/>
        <v>0.50166666666666671</v>
      </c>
      <c r="D16" s="53">
        <f t="shared" si="2"/>
        <v>0.46099999999999997</v>
      </c>
      <c r="E16" s="53">
        <f t="shared" si="3"/>
        <v>0.78400000000000003</v>
      </c>
      <c r="F16" s="53">
        <f t="shared" si="4"/>
        <v>0.79649999999999999</v>
      </c>
      <c r="G16" s="46"/>
      <c r="I16" s="79">
        <v>0.48799999999999999</v>
      </c>
      <c r="J16" s="79">
        <v>0.434</v>
      </c>
      <c r="K16" s="79">
        <v>0.56499999999999995</v>
      </c>
      <c r="L16" s="79">
        <v>0.82400000000000007</v>
      </c>
      <c r="M16" s="79">
        <v>0.84299999999999997</v>
      </c>
      <c r="N16" s="79">
        <v>0.71</v>
      </c>
      <c r="O16" s="79">
        <v>0.80899999999999994</v>
      </c>
      <c r="P16" s="79">
        <v>0.747</v>
      </c>
      <c r="Q16" s="79">
        <v>0.44199999999999995</v>
      </c>
      <c r="R16" s="79">
        <v>0.316</v>
      </c>
      <c r="S16" s="79">
        <v>0.82400000000000007</v>
      </c>
      <c r="T16" s="79">
        <v>0.89</v>
      </c>
      <c r="U16" s="79">
        <v>0.98399999999999999</v>
      </c>
      <c r="V16" s="79">
        <v>0.65700000000000003</v>
      </c>
      <c r="X16" s="38">
        <f t="shared" si="0"/>
        <v>0.48799999999999999</v>
      </c>
      <c r="Y16" s="38">
        <f t="shared" si="0"/>
        <v>0.434</v>
      </c>
      <c r="Z16" s="38">
        <f t="shared" si="0"/>
        <v>0.56499999999999995</v>
      </c>
      <c r="AA16" s="38">
        <f t="shared" si="0"/>
        <v>0.82400000000000007</v>
      </c>
      <c r="AB16" s="38">
        <f t="shared" si="0"/>
        <v>0.84299999999999997</v>
      </c>
      <c r="AC16" s="38">
        <f t="shared" si="0"/>
        <v>0.71</v>
      </c>
      <c r="AD16" s="38">
        <f t="shared" si="0"/>
        <v>0.80899999999999994</v>
      </c>
      <c r="AE16" s="38">
        <f t="shared" si="0"/>
        <v>0.747</v>
      </c>
      <c r="AF16" s="38">
        <f t="shared" si="0"/>
        <v>0.44199999999999995</v>
      </c>
      <c r="AG16" s="38">
        <f t="shared" si="0"/>
        <v>0.316</v>
      </c>
      <c r="AH16" s="38">
        <f t="shared" si="0"/>
        <v>0.82400000000000007</v>
      </c>
      <c r="AI16" s="38">
        <f t="shared" si="0"/>
        <v>0.89</v>
      </c>
      <c r="AJ16" s="38">
        <f t="shared" si="0"/>
        <v>0.98399999999999999</v>
      </c>
      <c r="AK16" s="38">
        <f t="shared" si="0"/>
        <v>0.65700000000000003</v>
      </c>
    </row>
    <row r="17" spans="1:37" x14ac:dyDescent="0.35">
      <c r="A17" s="46" t="s">
        <v>22</v>
      </c>
      <c r="B17" s="46" t="s">
        <v>113</v>
      </c>
      <c r="C17" s="53">
        <f t="shared" si="1"/>
        <v>0.45700000000000002</v>
      </c>
      <c r="D17" s="53">
        <f t="shared" si="2"/>
        <v>0.32850000000000001</v>
      </c>
      <c r="E17" s="53">
        <f t="shared" si="3"/>
        <v>0.66799999999999993</v>
      </c>
      <c r="F17" s="53">
        <f t="shared" si="4"/>
        <v>0.629</v>
      </c>
      <c r="G17" s="46"/>
      <c r="I17" s="79">
        <v>0.32</v>
      </c>
      <c r="J17" s="79">
        <v>0.33700000000000002</v>
      </c>
      <c r="K17" s="79">
        <v>0.36899999999999999</v>
      </c>
      <c r="L17" s="79">
        <v>0.71399999999999997</v>
      </c>
      <c r="M17" s="79">
        <v>0.51300000000000001</v>
      </c>
      <c r="N17" s="79">
        <v>0.64399999999999991</v>
      </c>
      <c r="O17" s="79">
        <v>0.64500000000000002</v>
      </c>
      <c r="P17" s="79">
        <v>0.83899999999999997</v>
      </c>
      <c r="Q17" s="79">
        <v>0.42199999999999999</v>
      </c>
      <c r="R17" s="79">
        <v>0.11</v>
      </c>
      <c r="S17" s="79">
        <v>0.754</v>
      </c>
      <c r="T17" s="79">
        <v>0.94</v>
      </c>
      <c r="U17" s="79">
        <v>0.98799999999999999</v>
      </c>
      <c r="V17" s="79">
        <v>0.28900000000000003</v>
      </c>
      <c r="X17" s="38">
        <f t="shared" si="0"/>
        <v>0.32</v>
      </c>
      <c r="Y17" s="38">
        <f t="shared" si="0"/>
        <v>0.33700000000000002</v>
      </c>
      <c r="Z17" s="38">
        <f t="shared" si="0"/>
        <v>0.36899999999999999</v>
      </c>
      <c r="AA17" s="38">
        <f t="shared" si="0"/>
        <v>0.71399999999999997</v>
      </c>
      <c r="AB17" s="38">
        <f t="shared" si="0"/>
        <v>0.51300000000000001</v>
      </c>
      <c r="AC17" s="38">
        <f t="shared" si="0"/>
        <v>0.64399999999999991</v>
      </c>
      <c r="AD17" s="38">
        <f t="shared" si="0"/>
        <v>0.64500000000000002</v>
      </c>
      <c r="AE17" s="38">
        <f t="shared" si="0"/>
        <v>0.83899999999999997</v>
      </c>
      <c r="AF17" s="38">
        <f t="shared" si="0"/>
        <v>0.42199999999999999</v>
      </c>
      <c r="AG17" s="38">
        <f t="shared" si="0"/>
        <v>0.11</v>
      </c>
      <c r="AH17" s="38">
        <f t="shared" si="0"/>
        <v>0.754</v>
      </c>
      <c r="AI17" s="38">
        <f t="shared" si="0"/>
        <v>0.94</v>
      </c>
      <c r="AJ17" s="38">
        <f t="shared" si="0"/>
        <v>0.98799999999999999</v>
      </c>
      <c r="AK17" s="38">
        <f t="shared" si="0"/>
        <v>0.28900000000000003</v>
      </c>
    </row>
    <row r="18" spans="1:37" x14ac:dyDescent="0.35">
      <c r="A18" s="46" t="s">
        <v>26</v>
      </c>
      <c r="B18" s="46" t="s">
        <v>114</v>
      </c>
      <c r="C18" s="53">
        <f t="shared" si="1"/>
        <v>0.56333333333333335</v>
      </c>
      <c r="D18" s="53">
        <f t="shared" si="2"/>
        <v>0.49399999999999999</v>
      </c>
      <c r="E18" s="53">
        <f t="shared" si="3"/>
        <v>0.77339999999999998</v>
      </c>
      <c r="F18" s="53">
        <f t="shared" si="4"/>
        <v>0.67900000000000005</v>
      </c>
      <c r="G18" s="46"/>
      <c r="I18" s="79">
        <v>0.502</v>
      </c>
      <c r="J18" s="79">
        <v>0.48599999999999999</v>
      </c>
      <c r="K18" s="79">
        <v>0.61399999999999999</v>
      </c>
      <c r="L18" s="79">
        <v>0.57200000000000006</v>
      </c>
      <c r="M18" s="79">
        <v>0.76700000000000002</v>
      </c>
      <c r="N18" s="79">
        <v>0.64900000000000002</v>
      </c>
      <c r="O18" s="79">
        <v>0.72799999999999998</v>
      </c>
      <c r="P18" s="79">
        <v>0.69800000000000006</v>
      </c>
      <c r="Q18" s="79">
        <v>0.50700000000000001</v>
      </c>
      <c r="R18" s="79">
        <v>0.48499999999999999</v>
      </c>
      <c r="S18" s="79">
        <v>0.80800000000000005</v>
      </c>
      <c r="T18" s="79">
        <v>0.79899999999999993</v>
      </c>
      <c r="U18" s="79">
        <v>0.93399999999999994</v>
      </c>
      <c r="V18" s="79">
        <v>0.71199999999999997</v>
      </c>
      <c r="X18" s="38">
        <f t="shared" si="0"/>
        <v>0.502</v>
      </c>
      <c r="Y18" s="38">
        <f t="shared" si="0"/>
        <v>0.48599999999999999</v>
      </c>
      <c r="Z18" s="38">
        <f t="shared" si="0"/>
        <v>0.61399999999999999</v>
      </c>
      <c r="AA18" s="38">
        <f t="shared" si="0"/>
        <v>0.57200000000000006</v>
      </c>
      <c r="AB18" s="38">
        <f t="shared" si="0"/>
        <v>0.76700000000000002</v>
      </c>
      <c r="AC18" s="38">
        <f t="shared" si="0"/>
        <v>0.64900000000000002</v>
      </c>
      <c r="AD18" s="38">
        <f t="shared" si="0"/>
        <v>0.72799999999999998</v>
      </c>
      <c r="AE18" s="38">
        <f t="shared" si="0"/>
        <v>0.69800000000000006</v>
      </c>
      <c r="AF18" s="38">
        <f t="shared" si="0"/>
        <v>0.50700000000000001</v>
      </c>
      <c r="AG18" s="38">
        <f t="shared" si="0"/>
        <v>0.48499999999999999</v>
      </c>
      <c r="AH18" s="38">
        <f t="shared" si="0"/>
        <v>0.80800000000000005</v>
      </c>
      <c r="AI18" s="38">
        <f t="shared" si="0"/>
        <v>0.79899999999999993</v>
      </c>
      <c r="AJ18" s="38">
        <f t="shared" si="0"/>
        <v>0.93399999999999994</v>
      </c>
      <c r="AK18" s="38">
        <f t="shared" si="0"/>
        <v>0.71199999999999997</v>
      </c>
    </row>
    <row r="19" spans="1:37" x14ac:dyDescent="0.35">
      <c r="A19" s="46" t="s">
        <v>23</v>
      </c>
      <c r="B19" s="46" t="s">
        <v>115</v>
      </c>
      <c r="C19" s="53">
        <f t="shared" si="1"/>
        <v>0.65200000000000002</v>
      </c>
      <c r="D19" s="53">
        <f t="shared" si="2"/>
        <v>0.5</v>
      </c>
      <c r="E19" s="53">
        <f t="shared" si="3"/>
        <v>0.748</v>
      </c>
      <c r="F19" s="53">
        <f t="shared" si="4"/>
        <v>0.54674999999999996</v>
      </c>
      <c r="G19" s="46"/>
      <c r="I19" s="79">
        <v>0.51600000000000001</v>
      </c>
      <c r="J19" s="79">
        <v>0.48399999999999999</v>
      </c>
      <c r="K19" s="79">
        <v>0.51100000000000001</v>
      </c>
      <c r="L19" s="79">
        <v>0.65300000000000002</v>
      </c>
      <c r="M19" s="79">
        <v>0.43700000000000006</v>
      </c>
      <c r="N19" s="79">
        <v>0.55999999999999994</v>
      </c>
      <c r="O19" s="79">
        <v>0.53700000000000003</v>
      </c>
      <c r="P19" s="79">
        <v>0.83299999999999996</v>
      </c>
      <c r="Q19" s="79">
        <v>0.622</v>
      </c>
      <c r="R19" s="79">
        <v>0.501</v>
      </c>
      <c r="S19" s="79">
        <v>0.89400000000000002</v>
      </c>
      <c r="T19" s="79">
        <v>0.89200000000000002</v>
      </c>
      <c r="U19" s="79">
        <v>0.99399999999999999</v>
      </c>
      <c r="V19" s="79">
        <v>0.44900000000000001</v>
      </c>
      <c r="X19" s="38">
        <f t="shared" si="0"/>
        <v>0.51600000000000001</v>
      </c>
      <c r="Y19" s="38">
        <f t="shared" si="0"/>
        <v>0.48399999999999999</v>
      </c>
      <c r="Z19" s="38">
        <f t="shared" si="0"/>
        <v>0.51100000000000001</v>
      </c>
      <c r="AA19" s="38">
        <f t="shared" si="0"/>
        <v>0.65300000000000002</v>
      </c>
      <c r="AB19" s="38">
        <f t="shared" si="0"/>
        <v>0.43700000000000006</v>
      </c>
      <c r="AC19" s="38">
        <f t="shared" si="0"/>
        <v>0.55999999999999994</v>
      </c>
      <c r="AD19" s="38">
        <f t="shared" si="0"/>
        <v>0.53700000000000003</v>
      </c>
      <c r="AE19" s="38">
        <f t="shared" si="0"/>
        <v>0.83299999999999996</v>
      </c>
      <c r="AF19" s="38">
        <f t="shared" si="0"/>
        <v>0.622</v>
      </c>
      <c r="AG19" s="38">
        <f t="shared" si="0"/>
        <v>0.501</v>
      </c>
      <c r="AH19" s="38">
        <f t="shared" si="0"/>
        <v>0.89400000000000002</v>
      </c>
      <c r="AI19" s="38">
        <f t="shared" si="0"/>
        <v>0.89200000000000002</v>
      </c>
      <c r="AJ19" s="38">
        <f t="shared" si="0"/>
        <v>0.99399999999999999</v>
      </c>
      <c r="AK19" s="38">
        <f t="shared" si="0"/>
        <v>0.44900000000000001</v>
      </c>
    </row>
    <row r="20" spans="1:37" x14ac:dyDescent="0.35">
      <c r="A20" s="46" t="s">
        <v>25</v>
      </c>
      <c r="B20" s="46" t="s">
        <v>116</v>
      </c>
      <c r="C20" s="53">
        <f t="shared" si="1"/>
        <v>0.71533333333333327</v>
      </c>
      <c r="D20" s="53">
        <f t="shared" si="2"/>
        <v>0.79299999999999993</v>
      </c>
      <c r="E20" s="53">
        <f t="shared" si="3"/>
        <v>0.85339999999999994</v>
      </c>
      <c r="F20" s="53">
        <f t="shared" si="4"/>
        <v>0.86325000000000007</v>
      </c>
      <c r="G20" s="46"/>
      <c r="I20" s="79">
        <v>0.78499999999999992</v>
      </c>
      <c r="J20" s="79">
        <v>0.80100000000000005</v>
      </c>
      <c r="K20" s="79">
        <v>0.60499999999999998</v>
      </c>
      <c r="L20" s="79">
        <v>0.83699999999999997</v>
      </c>
      <c r="M20" s="79">
        <v>0.91300000000000003</v>
      </c>
      <c r="N20" s="79">
        <v>0.83000000000000007</v>
      </c>
      <c r="O20" s="79">
        <v>0.873</v>
      </c>
      <c r="P20" s="79">
        <v>0.91400000000000003</v>
      </c>
      <c r="Q20" s="79">
        <v>0.56600000000000006</v>
      </c>
      <c r="R20" s="79">
        <v>0.66600000000000004</v>
      </c>
      <c r="S20" s="79">
        <v>0.98699999999999999</v>
      </c>
      <c r="T20" s="79">
        <v>0.96699999999999997</v>
      </c>
      <c r="U20" s="79">
        <v>0.995</v>
      </c>
      <c r="V20" s="79">
        <v>0.71300000000000008</v>
      </c>
      <c r="X20" s="38">
        <f t="shared" si="0"/>
        <v>0.78499999999999992</v>
      </c>
      <c r="Y20" s="38">
        <f t="shared" si="0"/>
        <v>0.80100000000000005</v>
      </c>
      <c r="Z20" s="38">
        <f t="shared" si="0"/>
        <v>0.60499999999999998</v>
      </c>
      <c r="AA20" s="38">
        <f t="shared" si="0"/>
        <v>0.83699999999999997</v>
      </c>
      <c r="AB20" s="38">
        <f t="shared" si="0"/>
        <v>0.91300000000000003</v>
      </c>
      <c r="AC20" s="38">
        <f t="shared" si="0"/>
        <v>0.83000000000000007</v>
      </c>
      <c r="AD20" s="38">
        <f t="shared" si="0"/>
        <v>0.873</v>
      </c>
      <c r="AE20" s="38">
        <f t="shared" si="0"/>
        <v>0.91400000000000003</v>
      </c>
      <c r="AF20" s="38">
        <f t="shared" si="0"/>
        <v>0.56600000000000006</v>
      </c>
      <c r="AG20" s="38">
        <f t="shared" si="0"/>
        <v>0.66600000000000004</v>
      </c>
      <c r="AH20" s="38">
        <f t="shared" si="0"/>
        <v>0.98699999999999999</v>
      </c>
      <c r="AI20" s="38">
        <f t="shared" si="0"/>
        <v>0.96699999999999997</v>
      </c>
      <c r="AJ20" s="38">
        <f t="shared" si="0"/>
        <v>0.995</v>
      </c>
      <c r="AK20" s="38">
        <f t="shared" si="0"/>
        <v>0.71300000000000008</v>
      </c>
    </row>
    <row r="21" spans="1:37" x14ac:dyDescent="0.35">
      <c r="A21" s="46" t="s">
        <v>27</v>
      </c>
      <c r="B21" s="46" t="s">
        <v>119</v>
      </c>
      <c r="C21" s="53">
        <f t="shared" si="1"/>
        <v>0.753</v>
      </c>
      <c r="D21" s="53">
        <f t="shared" si="2"/>
        <v>0.76899999999999991</v>
      </c>
      <c r="E21" s="53">
        <f t="shared" si="3"/>
        <v>0.83420000000000005</v>
      </c>
      <c r="F21" s="53">
        <f t="shared" si="4"/>
        <v>0.70650000000000013</v>
      </c>
      <c r="G21" s="46"/>
      <c r="I21" s="79">
        <v>0.73299999999999998</v>
      </c>
      <c r="J21" s="79">
        <v>0.80499999999999994</v>
      </c>
      <c r="K21" s="79">
        <v>0.7</v>
      </c>
      <c r="L21" s="79">
        <v>0.82499999999999996</v>
      </c>
      <c r="M21" s="79">
        <v>0.72299999999999998</v>
      </c>
      <c r="N21" s="79">
        <v>0.63100000000000001</v>
      </c>
      <c r="O21" s="79">
        <v>0.64700000000000002</v>
      </c>
      <c r="P21" s="79">
        <v>0.79100000000000004</v>
      </c>
      <c r="Q21" s="79">
        <v>0.75</v>
      </c>
      <c r="R21" s="79">
        <v>0.71799999999999997</v>
      </c>
      <c r="S21" s="79">
        <v>0.93500000000000005</v>
      </c>
      <c r="T21" s="79">
        <v>0.84599999999999997</v>
      </c>
      <c r="U21" s="79">
        <v>0.96099999999999997</v>
      </c>
      <c r="V21" s="79">
        <v>0.72899999999999998</v>
      </c>
      <c r="X21" s="38">
        <f t="shared" si="0"/>
        <v>0.73299999999999998</v>
      </c>
      <c r="Y21" s="38">
        <f t="shared" si="0"/>
        <v>0.80499999999999994</v>
      </c>
      <c r="Z21" s="38">
        <f t="shared" si="0"/>
        <v>0.7</v>
      </c>
      <c r="AA21" s="38">
        <f t="shared" si="0"/>
        <v>0.82499999999999996</v>
      </c>
      <c r="AB21" s="38">
        <f t="shared" si="0"/>
        <v>0.72299999999999998</v>
      </c>
      <c r="AC21" s="38">
        <f t="shared" si="0"/>
        <v>0.63100000000000001</v>
      </c>
      <c r="AD21" s="38">
        <f t="shared" si="0"/>
        <v>0.64700000000000002</v>
      </c>
      <c r="AE21" s="38">
        <f t="shared" si="0"/>
        <v>0.79100000000000004</v>
      </c>
      <c r="AF21" s="38">
        <f t="shared" si="0"/>
        <v>0.75</v>
      </c>
      <c r="AG21" s="38">
        <f t="shared" si="0"/>
        <v>0.71799999999999997</v>
      </c>
      <c r="AH21" s="38">
        <f t="shared" si="0"/>
        <v>0.93500000000000005</v>
      </c>
      <c r="AI21" s="38">
        <f t="shared" si="0"/>
        <v>0.84599999999999997</v>
      </c>
      <c r="AJ21" s="38">
        <f t="shared" si="0"/>
        <v>0.96099999999999997</v>
      </c>
      <c r="AK21" s="38">
        <f t="shared" si="0"/>
        <v>0.72899999999999998</v>
      </c>
    </row>
    <row r="22" spans="1:37" x14ac:dyDescent="0.35">
      <c r="A22" s="46" t="s">
        <v>29</v>
      </c>
      <c r="B22" s="46" t="s">
        <v>121</v>
      </c>
      <c r="C22" s="53">
        <f t="shared" si="1"/>
        <v>0.34699999999999998</v>
      </c>
      <c r="D22" s="53">
        <f t="shared" si="2"/>
        <v>0.46799999999999997</v>
      </c>
      <c r="E22" s="53">
        <f t="shared" si="3"/>
        <v>0.65760000000000007</v>
      </c>
      <c r="F22" s="53">
        <f t="shared" si="4"/>
        <v>0.45</v>
      </c>
      <c r="G22" s="46"/>
      <c r="I22" s="79">
        <v>0.47699999999999998</v>
      </c>
      <c r="J22" s="79">
        <v>0.45899999999999996</v>
      </c>
      <c r="K22" s="79">
        <v>0.221</v>
      </c>
      <c r="L22" s="79">
        <v>0.45700000000000007</v>
      </c>
      <c r="M22" s="79">
        <v>0.54099999999999993</v>
      </c>
      <c r="N22" s="79">
        <v>0.36299999999999999</v>
      </c>
      <c r="O22" s="79">
        <v>0.43900000000000006</v>
      </c>
      <c r="P22" s="79">
        <v>0.48000000000000004</v>
      </c>
      <c r="Q22" s="79">
        <v>0.26400000000000001</v>
      </c>
      <c r="R22" s="79">
        <v>0.29699999999999999</v>
      </c>
      <c r="S22" s="79">
        <v>0.92100000000000004</v>
      </c>
      <c r="T22" s="79">
        <v>0.85199999999999998</v>
      </c>
      <c r="U22" s="79">
        <v>0.90800000000000003</v>
      </c>
      <c r="V22" s="79">
        <v>0.38600000000000001</v>
      </c>
      <c r="X22" s="38">
        <f t="shared" si="0"/>
        <v>0.47699999999999998</v>
      </c>
      <c r="Y22" s="38">
        <f t="shared" si="0"/>
        <v>0.45899999999999996</v>
      </c>
      <c r="Z22" s="38">
        <f t="shared" si="0"/>
        <v>0.221</v>
      </c>
      <c r="AA22" s="38">
        <f t="shared" si="0"/>
        <v>0.45700000000000007</v>
      </c>
      <c r="AB22" s="38">
        <f t="shared" si="0"/>
        <v>0.54099999999999993</v>
      </c>
      <c r="AC22" s="38">
        <f t="shared" si="0"/>
        <v>0.36299999999999999</v>
      </c>
      <c r="AD22" s="38">
        <f t="shared" si="0"/>
        <v>0.43900000000000006</v>
      </c>
      <c r="AE22" s="38">
        <f t="shared" si="0"/>
        <v>0.48000000000000004</v>
      </c>
      <c r="AF22" s="38">
        <f t="shared" si="0"/>
        <v>0.26400000000000001</v>
      </c>
      <c r="AG22" s="38">
        <f t="shared" si="0"/>
        <v>0.29699999999999999</v>
      </c>
      <c r="AH22" s="38">
        <f t="shared" si="0"/>
        <v>0.92100000000000004</v>
      </c>
      <c r="AI22" s="38">
        <f t="shared" si="0"/>
        <v>0.85199999999999998</v>
      </c>
      <c r="AJ22" s="38">
        <f t="shared" si="0"/>
        <v>0.90800000000000003</v>
      </c>
      <c r="AK22" s="38">
        <f t="shared" si="0"/>
        <v>0.38600000000000001</v>
      </c>
    </row>
    <row r="23" spans="1:37" x14ac:dyDescent="0.35">
      <c r="A23" s="46" t="s">
        <v>31</v>
      </c>
      <c r="B23" s="46" t="s">
        <v>123</v>
      </c>
      <c r="C23" s="53">
        <f t="shared" si="1"/>
        <v>0.66266666666666663</v>
      </c>
      <c r="D23" s="53">
        <f t="shared" si="2"/>
        <v>0.3725</v>
      </c>
      <c r="E23" s="53">
        <f t="shared" si="3"/>
        <v>0.81279999999999997</v>
      </c>
      <c r="F23" s="53">
        <f t="shared" si="4"/>
        <v>0.7692500000000001</v>
      </c>
      <c r="G23" s="46"/>
      <c r="I23" s="79">
        <v>0.39899999999999997</v>
      </c>
      <c r="J23" s="79">
        <v>0.34600000000000003</v>
      </c>
      <c r="K23" s="79">
        <v>0.70900000000000007</v>
      </c>
      <c r="L23" s="79">
        <v>0.78400000000000003</v>
      </c>
      <c r="M23" s="79">
        <v>0.76200000000000001</v>
      </c>
      <c r="N23" s="79">
        <v>0.75800000000000001</v>
      </c>
      <c r="O23" s="79">
        <v>0.77300000000000002</v>
      </c>
      <c r="P23" s="79">
        <v>0.86899999999999999</v>
      </c>
      <c r="Q23" s="79">
        <v>0.48299999999999998</v>
      </c>
      <c r="R23" s="79">
        <v>0.63600000000000001</v>
      </c>
      <c r="S23" s="79">
        <v>0.89800000000000002</v>
      </c>
      <c r="T23" s="79">
        <v>0.82499999999999996</v>
      </c>
      <c r="U23" s="79">
        <v>0.98799999999999999</v>
      </c>
      <c r="V23" s="79">
        <v>0.64399999999999991</v>
      </c>
      <c r="X23" s="38">
        <f t="shared" si="0"/>
        <v>0.39899999999999997</v>
      </c>
      <c r="Y23" s="38">
        <f t="shared" si="0"/>
        <v>0.34600000000000003</v>
      </c>
      <c r="Z23" s="38">
        <f t="shared" si="0"/>
        <v>0.70900000000000007</v>
      </c>
      <c r="AA23" s="38">
        <f t="shared" si="0"/>
        <v>0.78400000000000003</v>
      </c>
      <c r="AB23" s="38">
        <f t="shared" si="0"/>
        <v>0.76200000000000001</v>
      </c>
      <c r="AC23" s="38">
        <f t="shared" si="0"/>
        <v>0.75800000000000001</v>
      </c>
      <c r="AD23" s="38">
        <f t="shared" si="0"/>
        <v>0.77300000000000002</v>
      </c>
      <c r="AE23" s="38">
        <f t="shared" si="0"/>
        <v>0.86899999999999999</v>
      </c>
      <c r="AF23" s="38">
        <f t="shared" si="0"/>
        <v>0.48299999999999998</v>
      </c>
      <c r="AG23" s="38">
        <f t="shared" si="0"/>
        <v>0.63600000000000001</v>
      </c>
      <c r="AH23" s="38">
        <f t="shared" si="0"/>
        <v>0.89800000000000002</v>
      </c>
      <c r="AI23" s="38">
        <f t="shared" si="0"/>
        <v>0.82499999999999996</v>
      </c>
      <c r="AJ23" s="38">
        <f t="shared" si="0"/>
        <v>0.98799999999999999</v>
      </c>
      <c r="AK23" s="38">
        <f t="shared" si="0"/>
        <v>0.64399999999999991</v>
      </c>
    </row>
    <row r="24" spans="1:37" x14ac:dyDescent="0.35">
      <c r="A24" s="46" t="s">
        <v>41</v>
      </c>
      <c r="B24" s="46" t="s">
        <v>153</v>
      </c>
      <c r="C24" s="53">
        <f t="shared" si="1"/>
        <v>0.47033333333333333</v>
      </c>
      <c r="D24" s="53">
        <f t="shared" si="2"/>
        <v>0.49</v>
      </c>
      <c r="E24" s="53">
        <f t="shared" si="3"/>
        <v>0.7792</v>
      </c>
      <c r="F24" s="53">
        <f t="shared" si="4"/>
        <v>0.63749999999999996</v>
      </c>
      <c r="G24" s="46"/>
      <c r="I24" s="79">
        <v>0.45300000000000001</v>
      </c>
      <c r="J24" s="79">
        <v>0.52700000000000002</v>
      </c>
      <c r="K24" s="79">
        <v>0.5</v>
      </c>
      <c r="L24" s="79">
        <v>0.70199999999999996</v>
      </c>
      <c r="M24" s="79">
        <v>0.71299999999999997</v>
      </c>
      <c r="N24" s="79">
        <v>0.59</v>
      </c>
      <c r="O24" s="79">
        <v>0.54500000000000004</v>
      </c>
      <c r="P24" s="79">
        <v>0.55699999999999994</v>
      </c>
      <c r="Q24" s="79">
        <v>0.52</v>
      </c>
      <c r="R24" s="79">
        <v>0.33400000000000002</v>
      </c>
      <c r="S24" s="79">
        <v>0.92200000000000004</v>
      </c>
      <c r="T24" s="79">
        <v>0.86</v>
      </c>
      <c r="U24" s="79">
        <v>0.98399999999999999</v>
      </c>
      <c r="V24" s="79">
        <v>0.63</v>
      </c>
      <c r="X24" s="38">
        <f t="shared" ref="X24:AK28" si="5">IF(ISNUMBER(I24)=TRUE,X$5*(I24-X$4)/(X$3-X$4)+(1-X$5)*(1-(I24-X$4)/(X$3-X$4)),"..")</f>
        <v>0.45300000000000001</v>
      </c>
      <c r="Y24" s="38">
        <f t="shared" si="5"/>
        <v>0.52700000000000002</v>
      </c>
      <c r="Z24" s="38">
        <f t="shared" si="5"/>
        <v>0.5</v>
      </c>
      <c r="AA24" s="38">
        <f t="shared" si="5"/>
        <v>0.70199999999999996</v>
      </c>
      <c r="AB24" s="38">
        <f t="shared" si="5"/>
        <v>0.71299999999999997</v>
      </c>
      <c r="AC24" s="38">
        <f t="shared" si="5"/>
        <v>0.59</v>
      </c>
      <c r="AD24" s="38">
        <f t="shared" si="5"/>
        <v>0.54500000000000004</v>
      </c>
      <c r="AE24" s="38">
        <f t="shared" si="5"/>
        <v>0.55699999999999994</v>
      </c>
      <c r="AF24" s="38">
        <f t="shared" si="5"/>
        <v>0.52</v>
      </c>
      <c r="AG24" s="38">
        <f t="shared" si="5"/>
        <v>0.33400000000000002</v>
      </c>
      <c r="AH24" s="38">
        <f t="shared" si="5"/>
        <v>0.92200000000000004</v>
      </c>
      <c r="AI24" s="38">
        <f t="shared" si="5"/>
        <v>0.86</v>
      </c>
      <c r="AJ24" s="38">
        <f t="shared" si="5"/>
        <v>0.98399999999999999</v>
      </c>
      <c r="AK24" s="38">
        <f t="shared" si="5"/>
        <v>0.63</v>
      </c>
    </row>
    <row r="25" spans="1:37" x14ac:dyDescent="0.35">
      <c r="A25" s="49" t="s">
        <v>34</v>
      </c>
      <c r="B25" s="46" t="s">
        <v>127</v>
      </c>
      <c r="C25" s="53">
        <f t="shared" si="1"/>
        <v>0.53433333333333322</v>
      </c>
      <c r="D25" s="53">
        <f t="shared" si="2"/>
        <v>0.753</v>
      </c>
      <c r="E25" s="53">
        <f t="shared" si="3"/>
        <v>0.8076000000000001</v>
      </c>
      <c r="F25" s="53">
        <f t="shared" si="4"/>
        <v>0.6875</v>
      </c>
      <c r="G25" s="49"/>
      <c r="I25" s="79">
        <v>0.75700000000000001</v>
      </c>
      <c r="J25" s="79">
        <v>0.749</v>
      </c>
      <c r="K25" s="79">
        <v>0.628</v>
      </c>
      <c r="L25" s="79">
        <v>0.71599999999999997</v>
      </c>
      <c r="M25" s="79">
        <v>0.72399999999999998</v>
      </c>
      <c r="N25" s="79">
        <v>0.56500000000000006</v>
      </c>
      <c r="O25" s="79">
        <v>0.745</v>
      </c>
      <c r="P25" s="79">
        <v>0.752</v>
      </c>
      <c r="Q25" s="79">
        <v>0.57599999999999996</v>
      </c>
      <c r="R25" s="79">
        <v>0.27500000000000002</v>
      </c>
      <c r="S25" s="79">
        <v>0.9</v>
      </c>
      <c r="T25" s="79">
        <v>0.89600000000000002</v>
      </c>
      <c r="U25" s="79">
        <v>0.97799999999999998</v>
      </c>
      <c r="V25" s="79">
        <v>0.63600000000000001</v>
      </c>
      <c r="X25" s="38">
        <f t="shared" si="5"/>
        <v>0.75700000000000001</v>
      </c>
      <c r="Y25" s="38">
        <f t="shared" si="5"/>
        <v>0.749</v>
      </c>
      <c r="Z25" s="38">
        <f t="shared" si="5"/>
        <v>0.628</v>
      </c>
      <c r="AA25" s="38">
        <f t="shared" si="5"/>
        <v>0.71599999999999997</v>
      </c>
      <c r="AB25" s="38">
        <f t="shared" si="5"/>
        <v>0.72399999999999998</v>
      </c>
      <c r="AC25" s="38">
        <f t="shared" si="5"/>
        <v>0.56500000000000006</v>
      </c>
      <c r="AD25" s="38">
        <f t="shared" si="5"/>
        <v>0.745</v>
      </c>
      <c r="AE25" s="38">
        <f t="shared" si="5"/>
        <v>0.752</v>
      </c>
      <c r="AF25" s="38">
        <f t="shared" si="5"/>
        <v>0.57599999999999996</v>
      </c>
      <c r="AG25" s="38">
        <f t="shared" si="5"/>
        <v>0.27500000000000002</v>
      </c>
      <c r="AH25" s="38">
        <f t="shared" si="5"/>
        <v>0.9</v>
      </c>
      <c r="AI25" s="38">
        <f t="shared" si="5"/>
        <v>0.89600000000000002</v>
      </c>
      <c r="AJ25" s="38">
        <f t="shared" si="5"/>
        <v>0.97799999999999998</v>
      </c>
      <c r="AK25" s="38">
        <f t="shared" si="5"/>
        <v>0.63600000000000001</v>
      </c>
    </row>
    <row r="26" spans="1:37" x14ac:dyDescent="0.35">
      <c r="A26" s="56" t="s">
        <v>35</v>
      </c>
      <c r="B26" s="46" t="s">
        <v>129</v>
      </c>
      <c r="C26" s="53">
        <f t="shared" si="1"/>
        <v>0.42333333333333334</v>
      </c>
      <c r="D26" s="53">
        <f t="shared" si="2"/>
        <v>0.495</v>
      </c>
      <c r="E26" s="53">
        <f t="shared" si="3"/>
        <v>0.68579999999999997</v>
      </c>
      <c r="F26" s="53">
        <f t="shared" si="4"/>
        <v>0.56900000000000006</v>
      </c>
      <c r="G26" s="56"/>
      <c r="I26" s="79">
        <v>0.48200000000000004</v>
      </c>
      <c r="J26" s="79">
        <v>0.50800000000000001</v>
      </c>
      <c r="K26" s="79">
        <v>0.42499999999999999</v>
      </c>
      <c r="L26" s="79">
        <v>0.63900000000000001</v>
      </c>
      <c r="M26" s="79">
        <v>0.52</v>
      </c>
      <c r="N26" s="79">
        <v>0.61</v>
      </c>
      <c r="O26" s="79">
        <v>0.50700000000000001</v>
      </c>
      <c r="P26" s="79">
        <v>0.60899999999999999</v>
      </c>
      <c r="Q26" s="79">
        <v>0.40400000000000003</v>
      </c>
      <c r="R26" s="79">
        <v>0.25700000000000001</v>
      </c>
      <c r="S26" s="79">
        <v>0.89900000000000002</v>
      </c>
      <c r="T26" s="79">
        <v>0.76500000000000001</v>
      </c>
      <c r="U26" s="79">
        <v>0.97299999999999998</v>
      </c>
      <c r="V26" s="79">
        <v>0.36699999999999999</v>
      </c>
      <c r="X26" s="38">
        <f t="shared" si="5"/>
        <v>0.48200000000000004</v>
      </c>
      <c r="Y26" s="38">
        <f t="shared" si="5"/>
        <v>0.50800000000000001</v>
      </c>
      <c r="Z26" s="38">
        <f t="shared" si="5"/>
        <v>0.42499999999999999</v>
      </c>
      <c r="AA26" s="38">
        <f t="shared" si="5"/>
        <v>0.63900000000000001</v>
      </c>
      <c r="AB26" s="38">
        <f t="shared" si="5"/>
        <v>0.52</v>
      </c>
      <c r="AC26" s="38">
        <f t="shared" si="5"/>
        <v>0.61</v>
      </c>
      <c r="AD26" s="38">
        <f t="shared" si="5"/>
        <v>0.50700000000000001</v>
      </c>
      <c r="AE26" s="38">
        <f t="shared" si="5"/>
        <v>0.60899999999999999</v>
      </c>
      <c r="AF26" s="38">
        <f t="shared" si="5"/>
        <v>0.40400000000000003</v>
      </c>
      <c r="AG26" s="38">
        <f t="shared" si="5"/>
        <v>0.25700000000000001</v>
      </c>
      <c r="AH26" s="38">
        <f t="shared" si="5"/>
        <v>0.89900000000000002</v>
      </c>
      <c r="AI26" s="38">
        <f t="shared" si="5"/>
        <v>0.76500000000000001</v>
      </c>
      <c r="AJ26" s="38">
        <f t="shared" si="5"/>
        <v>0.97299999999999998</v>
      </c>
      <c r="AK26" s="38">
        <f t="shared" si="5"/>
        <v>0.36699999999999999</v>
      </c>
    </row>
    <row r="27" spans="1:37" x14ac:dyDescent="0.35">
      <c r="A27" s="56" t="s">
        <v>37</v>
      </c>
      <c r="B27" s="46" t="s">
        <v>128</v>
      </c>
      <c r="C27" s="53">
        <f t="shared" si="1"/>
        <v>0.69099999999999995</v>
      </c>
      <c r="D27" s="53">
        <f t="shared" si="2"/>
        <v>0.48599999999999999</v>
      </c>
      <c r="E27" s="53">
        <f t="shared" si="3"/>
        <v>0.8286</v>
      </c>
      <c r="F27" s="53">
        <f t="shared" si="4"/>
        <v>0.72799999999999998</v>
      </c>
      <c r="G27" s="56"/>
      <c r="I27" s="79">
        <v>0.46399999999999997</v>
      </c>
      <c r="J27" s="79">
        <v>0.50800000000000001</v>
      </c>
      <c r="K27" s="79">
        <v>0.60099999999999998</v>
      </c>
      <c r="L27" s="79">
        <v>0.85899999999999999</v>
      </c>
      <c r="M27" s="79">
        <v>0.65100000000000002</v>
      </c>
      <c r="N27" s="79">
        <v>0.75600000000000001</v>
      </c>
      <c r="O27" s="79">
        <v>0.64600000000000002</v>
      </c>
      <c r="P27" s="79">
        <v>0.75700000000000001</v>
      </c>
      <c r="Q27" s="79">
        <v>0.70599999999999996</v>
      </c>
      <c r="R27" s="79">
        <v>0.61</v>
      </c>
      <c r="S27" s="79">
        <v>0.98099999999999998</v>
      </c>
      <c r="T27" s="79">
        <v>0.90300000000000002</v>
      </c>
      <c r="U27" s="79">
        <v>0.98399999999999999</v>
      </c>
      <c r="V27" s="79">
        <v>0.67399999999999993</v>
      </c>
      <c r="X27" s="38">
        <f t="shared" si="5"/>
        <v>0.46399999999999997</v>
      </c>
      <c r="Y27" s="38">
        <f t="shared" si="5"/>
        <v>0.50800000000000001</v>
      </c>
      <c r="Z27" s="38">
        <f t="shared" si="5"/>
        <v>0.60099999999999998</v>
      </c>
      <c r="AA27" s="38">
        <f t="shared" si="5"/>
        <v>0.85899999999999999</v>
      </c>
      <c r="AB27" s="38">
        <f t="shared" si="5"/>
        <v>0.65100000000000002</v>
      </c>
      <c r="AC27" s="38">
        <f t="shared" si="5"/>
        <v>0.75600000000000001</v>
      </c>
      <c r="AD27" s="38">
        <f t="shared" si="5"/>
        <v>0.64600000000000002</v>
      </c>
      <c r="AE27" s="38">
        <f t="shared" si="5"/>
        <v>0.75700000000000001</v>
      </c>
      <c r="AF27" s="38">
        <f t="shared" si="5"/>
        <v>0.70599999999999996</v>
      </c>
      <c r="AG27" s="38">
        <f t="shared" si="5"/>
        <v>0.61</v>
      </c>
      <c r="AH27" s="38">
        <f t="shared" si="5"/>
        <v>0.98099999999999998</v>
      </c>
      <c r="AI27" s="38">
        <f t="shared" si="5"/>
        <v>0.90300000000000002</v>
      </c>
      <c r="AJ27" s="38">
        <f t="shared" si="5"/>
        <v>0.98399999999999999</v>
      </c>
      <c r="AK27" s="38">
        <f t="shared" si="5"/>
        <v>0.67399999999999993</v>
      </c>
    </row>
    <row r="28" spans="1:37" x14ac:dyDescent="0.35">
      <c r="A28" s="46" t="s">
        <v>40</v>
      </c>
      <c r="B28" s="46" t="s">
        <v>132</v>
      </c>
      <c r="C28" s="53">
        <f t="shared" si="1"/>
        <v>0.61399999999999999</v>
      </c>
      <c r="D28" s="53">
        <f t="shared" si="2"/>
        <v>0.53350000000000009</v>
      </c>
      <c r="E28" s="53">
        <f t="shared" si="3"/>
        <v>0.75039999999999996</v>
      </c>
      <c r="F28" s="53">
        <f t="shared" si="4"/>
        <v>0.69800000000000006</v>
      </c>
      <c r="G28" s="46"/>
      <c r="I28" s="79">
        <v>0.53200000000000003</v>
      </c>
      <c r="J28" s="79">
        <v>0.53500000000000003</v>
      </c>
      <c r="K28" s="79">
        <v>0.47199999999999998</v>
      </c>
      <c r="L28" s="79">
        <v>0.73599999999999999</v>
      </c>
      <c r="M28" s="79">
        <v>0.7</v>
      </c>
      <c r="N28" s="79">
        <v>0.67100000000000004</v>
      </c>
      <c r="O28" s="79">
        <v>0.68500000000000005</v>
      </c>
      <c r="P28" s="79">
        <v>0.77799999999999991</v>
      </c>
      <c r="Q28" s="79">
        <v>0.46699999999999997</v>
      </c>
      <c r="R28" s="79">
        <v>0.59699999999999998</v>
      </c>
      <c r="S28" s="79">
        <v>0.89900000000000002</v>
      </c>
      <c r="T28" s="79">
        <v>0.83699999999999997</v>
      </c>
      <c r="U28" s="79">
        <v>0.95899999999999996</v>
      </c>
      <c r="V28" s="79">
        <v>0.58499999999999996</v>
      </c>
      <c r="X28" s="38">
        <f t="shared" si="5"/>
        <v>0.53200000000000003</v>
      </c>
      <c r="Y28" s="38">
        <f t="shared" si="5"/>
        <v>0.53500000000000003</v>
      </c>
      <c r="Z28" s="38">
        <f t="shared" si="5"/>
        <v>0.47199999999999998</v>
      </c>
      <c r="AA28" s="38">
        <f t="shared" si="5"/>
        <v>0.73599999999999999</v>
      </c>
      <c r="AB28" s="38">
        <f t="shared" si="5"/>
        <v>0.7</v>
      </c>
      <c r="AC28" s="38">
        <f t="shared" si="5"/>
        <v>0.67100000000000004</v>
      </c>
      <c r="AD28" s="38">
        <f t="shared" si="5"/>
        <v>0.68500000000000005</v>
      </c>
      <c r="AE28" s="38">
        <f t="shared" si="5"/>
        <v>0.77799999999999991</v>
      </c>
      <c r="AF28" s="38">
        <f t="shared" si="5"/>
        <v>0.46699999999999997</v>
      </c>
      <c r="AG28" s="38">
        <f t="shared" si="5"/>
        <v>0.59699999999999998</v>
      </c>
      <c r="AH28" s="38">
        <f t="shared" si="5"/>
        <v>0.89900000000000002</v>
      </c>
      <c r="AI28" s="38">
        <f t="shared" si="5"/>
        <v>0.83699999999999997</v>
      </c>
      <c r="AJ28" s="38">
        <f t="shared" si="5"/>
        <v>0.95899999999999996</v>
      </c>
      <c r="AK28" s="38">
        <f t="shared" si="5"/>
        <v>0.58499999999999996</v>
      </c>
    </row>
    <row r="29" spans="1:37" x14ac:dyDescent="0.35">
      <c r="A29" s="46"/>
      <c r="B29" s="46"/>
      <c r="C29" s="53"/>
      <c r="D29" s="53"/>
      <c r="E29" s="53"/>
      <c r="F29" s="53"/>
      <c r="G29" s="46"/>
      <c r="H29" s="46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</row>
    <row r="30" spans="1:37" x14ac:dyDescent="0.35">
      <c r="A30" s="46"/>
      <c r="B30" s="43"/>
      <c r="C30" s="53"/>
      <c r="D30" s="53"/>
      <c r="E30" s="53"/>
      <c r="F30" s="53"/>
      <c r="G30" s="46"/>
      <c r="H30" s="57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</row>
    <row r="31" spans="1:37" x14ac:dyDescent="0.35">
      <c r="A31" s="46"/>
      <c r="B31" s="46"/>
      <c r="C31" s="53"/>
      <c r="D31" s="53"/>
      <c r="E31" s="53"/>
      <c r="F31" s="53"/>
      <c r="G31" s="46"/>
      <c r="H31" s="57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</row>
    <row r="32" spans="1:37" x14ac:dyDescent="0.35">
      <c r="A32" s="46"/>
      <c r="B32" s="46"/>
      <c r="C32" s="53"/>
      <c r="D32" s="53"/>
      <c r="E32" s="53"/>
      <c r="F32" s="53"/>
      <c r="G32" s="46"/>
      <c r="H32" s="4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</row>
    <row r="33" spans="1:22" x14ac:dyDescent="0.35">
      <c r="A33" s="46"/>
      <c r="B33" s="46"/>
      <c r="C33" s="53"/>
      <c r="D33" s="53"/>
      <c r="E33" s="53"/>
      <c r="F33" s="53"/>
      <c r="G33" s="46"/>
      <c r="H33" s="4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</row>
    <row r="34" spans="1:22" x14ac:dyDescent="0.35">
      <c r="A34" s="46"/>
      <c r="B34" s="46"/>
      <c r="C34" s="53"/>
      <c r="D34" s="53"/>
      <c r="E34" s="53"/>
      <c r="F34" s="53"/>
      <c r="G34" s="46"/>
      <c r="H34" s="4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</row>
    <row r="35" spans="1:22" x14ac:dyDescent="0.35">
      <c r="A35" s="49"/>
      <c r="B35" s="46"/>
      <c r="C35" s="53"/>
      <c r="D35" s="53"/>
      <c r="E35" s="53"/>
      <c r="F35" s="53"/>
      <c r="G35" s="49"/>
      <c r="H35" s="4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</row>
    <row r="36" spans="1:22" x14ac:dyDescent="0.35">
      <c r="A36" s="49"/>
      <c r="B36" s="46"/>
      <c r="C36" s="53"/>
      <c r="D36" s="53"/>
      <c r="E36" s="53"/>
      <c r="F36" s="53"/>
      <c r="G36" s="49"/>
      <c r="H36" s="5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</row>
    <row r="37" spans="1:22" x14ac:dyDescent="0.35">
      <c r="A37" s="49"/>
      <c r="B37" s="46"/>
      <c r="C37" s="53"/>
      <c r="D37" s="53"/>
      <c r="E37" s="53"/>
      <c r="F37" s="53"/>
      <c r="G37" s="49"/>
      <c r="H37" s="5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</row>
    <row r="38" spans="1:22" x14ac:dyDescent="0.35">
      <c r="A38" s="49"/>
      <c r="B38" s="48"/>
      <c r="C38" s="53"/>
      <c r="D38" s="53"/>
      <c r="E38" s="53"/>
      <c r="F38" s="53"/>
      <c r="G38" s="4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</row>
    <row r="39" spans="1:22" x14ac:dyDescent="0.35">
      <c r="A39" s="47"/>
      <c r="B39" s="48"/>
      <c r="C39" s="42"/>
      <c r="D39" s="53"/>
      <c r="E39" s="42"/>
      <c r="F39" s="42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</row>
    <row r="40" spans="1:22" x14ac:dyDescent="0.35">
      <c r="A40" s="47"/>
      <c r="B40" s="48"/>
      <c r="C40" s="42"/>
      <c r="D40" s="42"/>
      <c r="E40" s="42"/>
      <c r="F40" s="42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</row>
    <row r="41" spans="1:22" x14ac:dyDescent="0.35">
      <c r="A41" s="49"/>
      <c r="B41" s="48"/>
      <c r="C41" s="42"/>
      <c r="D41" s="42"/>
      <c r="E41" s="42"/>
      <c r="F41" s="42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</row>
    <row r="42" spans="1:22" x14ac:dyDescent="0.35">
      <c r="A42" s="47"/>
      <c r="B42" s="48"/>
      <c r="C42" s="42"/>
      <c r="D42" s="42"/>
      <c r="E42" s="42"/>
      <c r="F42" s="42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</row>
    <row r="43" spans="1:22" x14ac:dyDescent="0.35">
      <c r="A43" s="47"/>
      <c r="B43" s="48"/>
      <c r="C43" s="42"/>
      <c r="D43" s="42"/>
      <c r="E43" s="42"/>
      <c r="F43" s="42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</row>
    <row r="44" spans="1:22" x14ac:dyDescent="0.35">
      <c r="A44" s="47"/>
      <c r="B44" s="48"/>
      <c r="C44" s="42"/>
      <c r="D44" s="42"/>
      <c r="E44" s="42"/>
      <c r="F44" s="42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</row>
    <row r="45" spans="1:22" x14ac:dyDescent="0.35">
      <c r="A45" s="47"/>
      <c r="B45" s="48"/>
      <c r="C45" s="42"/>
      <c r="D45" s="42"/>
      <c r="E45" s="42"/>
      <c r="F45" s="42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</row>
    <row r="46" spans="1:22" x14ac:dyDescent="0.35">
      <c r="A46" s="47"/>
      <c r="B46" s="48"/>
      <c r="C46" s="42"/>
      <c r="D46" s="42"/>
      <c r="E46" s="42"/>
      <c r="F46" s="42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</row>
    <row r="47" spans="1:22" x14ac:dyDescent="0.35">
      <c r="A47" s="47"/>
      <c r="B47" s="48"/>
      <c r="C47" s="42"/>
      <c r="D47" s="42"/>
      <c r="E47" s="42"/>
      <c r="F47" s="42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</row>
    <row r="48" spans="1:22" x14ac:dyDescent="0.35">
      <c r="A48" s="47"/>
      <c r="B48" s="48"/>
      <c r="C48" s="42"/>
      <c r="D48" s="42"/>
      <c r="E48" s="42"/>
      <c r="F48" s="42"/>
      <c r="J48" s="45"/>
      <c r="M48" s="45"/>
      <c r="N48" s="45"/>
      <c r="O48" s="45"/>
      <c r="P48" s="45"/>
      <c r="Q48" s="45"/>
      <c r="R48" s="45"/>
      <c r="S48" s="45"/>
      <c r="T48" s="45"/>
      <c r="U48" s="45"/>
      <c r="V48" s="45"/>
    </row>
    <row r="49" spans="1:22" x14ac:dyDescent="0.35">
      <c r="A49" s="47"/>
      <c r="B49" s="48"/>
      <c r="C49" s="42"/>
      <c r="D49" s="42"/>
      <c r="E49" s="42"/>
      <c r="F49" s="42"/>
      <c r="J49" s="45"/>
      <c r="M49" s="45"/>
      <c r="N49" s="45"/>
      <c r="O49" s="45"/>
      <c r="P49" s="45"/>
      <c r="Q49" s="45"/>
      <c r="R49" s="45"/>
      <c r="S49" s="45"/>
      <c r="T49" s="45"/>
      <c r="U49" s="45"/>
      <c r="V49" s="45"/>
    </row>
    <row r="50" spans="1:22" x14ac:dyDescent="0.35">
      <c r="A50" s="47"/>
      <c r="B50" s="48"/>
      <c r="C50" s="42"/>
      <c r="D50" s="42"/>
      <c r="E50" s="42"/>
      <c r="F50" s="42"/>
      <c r="J50" s="45"/>
      <c r="M50" s="45"/>
      <c r="N50" s="45"/>
      <c r="O50" s="45"/>
      <c r="P50" s="45"/>
      <c r="Q50" s="45"/>
      <c r="R50" s="45"/>
      <c r="S50" s="45"/>
      <c r="T50" s="45"/>
      <c r="U50" s="45"/>
      <c r="V50" s="45"/>
    </row>
    <row r="51" spans="1:22" x14ac:dyDescent="0.35">
      <c r="A51" s="47"/>
      <c r="B51" s="48"/>
      <c r="C51" s="42"/>
      <c r="D51" s="42"/>
      <c r="E51" s="42"/>
      <c r="F51" s="42"/>
      <c r="J51" s="45"/>
      <c r="M51" s="45"/>
      <c r="N51" s="45"/>
      <c r="O51" s="45"/>
      <c r="P51" s="45"/>
      <c r="Q51" s="45"/>
      <c r="R51" s="45"/>
      <c r="S51" s="45"/>
      <c r="T51" s="45"/>
      <c r="U51" s="45"/>
      <c r="V51" s="45"/>
    </row>
    <row r="52" spans="1:22" x14ac:dyDescent="0.35">
      <c r="A52" s="47"/>
      <c r="B52" s="48"/>
      <c r="C52" s="42"/>
      <c r="D52" s="42"/>
      <c r="E52" s="42"/>
      <c r="F52" s="42"/>
      <c r="J52" s="45"/>
      <c r="M52" s="45"/>
      <c r="N52" s="45"/>
      <c r="O52" s="45"/>
      <c r="P52" s="45"/>
      <c r="Q52" s="45"/>
      <c r="R52" s="45"/>
      <c r="S52" s="45"/>
      <c r="T52" s="45"/>
      <c r="U52" s="45"/>
      <c r="V52" s="45"/>
    </row>
    <row r="53" spans="1:22" x14ac:dyDescent="0.35">
      <c r="A53" s="47"/>
      <c r="B53" s="48"/>
      <c r="C53" s="42"/>
      <c r="D53" s="42"/>
      <c r="E53" s="42"/>
      <c r="F53" s="42"/>
      <c r="J53" s="45"/>
      <c r="M53" s="45"/>
      <c r="N53" s="45"/>
      <c r="O53" s="45"/>
      <c r="P53" s="45"/>
      <c r="Q53" s="45"/>
      <c r="R53" s="45"/>
      <c r="S53" s="45"/>
      <c r="T53" s="45"/>
      <c r="U53" s="45"/>
      <c r="V53" s="45"/>
    </row>
    <row r="54" spans="1:22" x14ac:dyDescent="0.35">
      <c r="A54" s="47"/>
      <c r="B54" s="48"/>
      <c r="C54" s="42"/>
      <c r="D54" s="42"/>
      <c r="E54" s="42"/>
      <c r="F54" s="42"/>
      <c r="J54" s="50"/>
      <c r="K54" s="51"/>
      <c r="M54" s="52"/>
      <c r="N54" s="40"/>
      <c r="O54" s="45"/>
      <c r="P54" s="51"/>
      <c r="Q54" s="45"/>
      <c r="R54" s="51"/>
      <c r="S54" s="51"/>
      <c r="T54" s="51"/>
      <c r="U54" s="51"/>
    </row>
    <row r="55" spans="1:22" x14ac:dyDescent="0.35">
      <c r="A55" s="47"/>
      <c r="B55" s="48"/>
      <c r="C55" s="42"/>
      <c r="D55" s="42"/>
      <c r="E55" s="42"/>
      <c r="F55" s="42"/>
      <c r="J55" s="50"/>
      <c r="K55" s="51"/>
      <c r="M55" s="52"/>
      <c r="N55" s="40"/>
      <c r="O55" s="45"/>
      <c r="P55" s="51"/>
      <c r="Q55" s="45"/>
      <c r="R55" s="51"/>
      <c r="S55" s="51"/>
      <c r="T55" s="51"/>
      <c r="U55" s="51"/>
    </row>
    <row r="56" spans="1:22" x14ac:dyDescent="0.35">
      <c r="A56" s="47"/>
      <c r="B56" s="48"/>
      <c r="C56" s="42"/>
      <c r="D56" s="42"/>
      <c r="E56" s="42"/>
      <c r="F56" s="42"/>
      <c r="J56" s="50"/>
      <c r="K56" s="51"/>
      <c r="L56" s="51"/>
      <c r="M56" s="52"/>
      <c r="N56" s="40"/>
      <c r="O56" s="51"/>
      <c r="P56" s="51"/>
      <c r="Q56" s="51"/>
      <c r="R56" s="51"/>
      <c r="S56" s="51"/>
      <c r="T56" s="51"/>
      <c r="U56" s="51"/>
    </row>
    <row r="57" spans="1:22" x14ac:dyDescent="0.35">
      <c r="A57" s="47"/>
      <c r="B57" s="48"/>
      <c r="C57" s="42"/>
      <c r="D57" s="42"/>
      <c r="E57" s="42"/>
      <c r="F57" s="42"/>
      <c r="J57" s="50"/>
      <c r="K57" s="51"/>
      <c r="L57" s="51"/>
      <c r="M57" s="52"/>
      <c r="N57" s="40"/>
      <c r="O57" s="51"/>
      <c r="P57" s="51"/>
      <c r="Q57" s="51"/>
      <c r="R57" s="51"/>
      <c r="S57" s="51"/>
      <c r="T57" s="51"/>
      <c r="U57" s="51"/>
    </row>
    <row r="58" spans="1:22" x14ac:dyDescent="0.35">
      <c r="A58" s="49"/>
      <c r="B58" s="48"/>
      <c r="C58" s="42"/>
      <c r="D58" s="42"/>
      <c r="E58" s="42"/>
      <c r="F58" s="42"/>
      <c r="J58" s="50"/>
      <c r="K58" s="51"/>
      <c r="L58" s="51"/>
      <c r="M58" s="52"/>
      <c r="N58" s="40"/>
      <c r="O58" s="51"/>
      <c r="P58" s="51"/>
      <c r="Q58" s="51"/>
      <c r="R58" s="51"/>
      <c r="S58" s="51"/>
      <c r="T58" s="51"/>
      <c r="U58" s="51"/>
    </row>
    <row r="59" spans="1:22" x14ac:dyDescent="0.35">
      <c r="A59" s="49"/>
      <c r="B59" s="48"/>
      <c r="C59" s="42"/>
      <c r="D59" s="42"/>
      <c r="E59" s="42"/>
      <c r="F59" s="42"/>
      <c r="J59" s="50"/>
      <c r="K59" s="51"/>
      <c r="L59" s="51"/>
      <c r="M59" s="52"/>
      <c r="N59" s="40"/>
      <c r="O59" s="51"/>
      <c r="P59" s="51"/>
      <c r="Q59" s="51"/>
      <c r="R59" s="51"/>
      <c r="S59" s="51"/>
      <c r="T59" s="51"/>
      <c r="U59" s="51"/>
    </row>
    <row r="60" spans="1:22" x14ac:dyDescent="0.35">
      <c r="A60" s="49"/>
      <c r="B60" s="48"/>
      <c r="C60" s="42"/>
      <c r="D60" s="42"/>
      <c r="E60" s="42"/>
      <c r="F60" s="42"/>
      <c r="J60" s="50"/>
      <c r="K60" s="51"/>
      <c r="L60" s="51"/>
      <c r="M60" s="52"/>
      <c r="N60" s="40"/>
      <c r="O60" s="51"/>
      <c r="P60" s="51"/>
      <c r="Q60" s="51"/>
      <c r="R60" s="51"/>
      <c r="S60" s="51"/>
      <c r="T60" s="51"/>
      <c r="U60" s="51"/>
    </row>
    <row r="61" spans="1:22" x14ac:dyDescent="0.35">
      <c r="A61" s="49"/>
      <c r="B61" s="48"/>
      <c r="C61" s="42"/>
      <c r="D61" s="42"/>
      <c r="E61" s="42"/>
      <c r="F61" s="42"/>
      <c r="J61" s="50"/>
      <c r="K61" s="51"/>
      <c r="L61" s="51"/>
      <c r="M61" s="52"/>
      <c r="N61" s="40"/>
      <c r="O61" s="51"/>
      <c r="P61" s="51"/>
      <c r="Q61" s="51"/>
      <c r="R61" s="51"/>
      <c r="S61" s="51"/>
      <c r="T61" s="51"/>
      <c r="U61" s="51"/>
    </row>
    <row r="62" spans="1:22" x14ac:dyDescent="0.35">
      <c r="A62" s="49"/>
      <c r="B62" s="48"/>
      <c r="C62" s="42"/>
      <c r="D62" s="42"/>
      <c r="E62" s="42"/>
      <c r="F62" s="42"/>
      <c r="J62" s="50"/>
      <c r="K62" s="51"/>
      <c r="L62" s="51"/>
      <c r="M62" s="52"/>
      <c r="N62" s="40"/>
      <c r="O62" s="51"/>
      <c r="P62" s="51"/>
      <c r="Q62" s="51"/>
      <c r="R62" s="51"/>
      <c r="S62" s="51"/>
      <c r="T62" s="51"/>
      <c r="U62" s="51"/>
    </row>
    <row r="63" spans="1:22" x14ac:dyDescent="0.35">
      <c r="A63" s="49"/>
      <c r="B63" s="48"/>
      <c r="C63" s="42"/>
      <c r="D63" s="42"/>
      <c r="E63" s="42"/>
      <c r="F63" s="42"/>
      <c r="J63" s="50"/>
      <c r="K63" s="51"/>
      <c r="L63" s="51"/>
      <c r="M63" s="52"/>
      <c r="N63" s="40"/>
      <c r="O63" s="51"/>
      <c r="P63" s="51"/>
      <c r="Q63" s="51"/>
      <c r="R63" s="51"/>
      <c r="S63" s="51"/>
      <c r="T63" s="51"/>
      <c r="U63" s="51"/>
    </row>
    <row r="64" spans="1:22" x14ac:dyDescent="0.35">
      <c r="A64" s="49"/>
      <c r="B64" s="48"/>
      <c r="C64" s="42"/>
      <c r="D64" s="42"/>
      <c r="E64" s="42"/>
      <c r="F64" s="42"/>
      <c r="J64" s="50"/>
      <c r="K64" s="51"/>
      <c r="L64" s="51"/>
      <c r="M64" s="52"/>
      <c r="N64" s="40"/>
      <c r="O64" s="51"/>
      <c r="P64" s="51"/>
      <c r="Q64" s="51"/>
      <c r="R64" s="51"/>
      <c r="S64" s="51"/>
      <c r="T64" s="51"/>
      <c r="U64" s="51"/>
    </row>
    <row r="65" spans="1:21" x14ac:dyDescent="0.35">
      <c r="A65" s="49"/>
      <c r="B65" s="48"/>
      <c r="C65" s="42"/>
      <c r="D65" s="42"/>
      <c r="E65" s="42"/>
      <c r="F65" s="42"/>
      <c r="J65" s="50"/>
      <c r="K65" s="51"/>
      <c r="L65" s="51"/>
      <c r="M65" s="52"/>
      <c r="N65" s="40"/>
      <c r="O65" s="51"/>
      <c r="P65" s="51"/>
      <c r="Q65" s="51"/>
      <c r="R65" s="51"/>
      <c r="S65" s="51"/>
      <c r="T65" s="51"/>
      <c r="U65" s="51"/>
    </row>
    <row r="66" spans="1:21" x14ac:dyDescent="0.35">
      <c r="A66" s="49"/>
      <c r="B66" s="48"/>
      <c r="C66" s="42"/>
      <c r="D66" s="42"/>
      <c r="E66" s="42"/>
      <c r="F66" s="42"/>
      <c r="J66" s="50"/>
      <c r="K66" s="51"/>
      <c r="L66" s="51"/>
      <c r="M66" s="52"/>
      <c r="N66" s="40"/>
      <c r="O66" s="51"/>
      <c r="P66" s="51"/>
      <c r="Q66" s="51"/>
      <c r="R66" s="51"/>
      <c r="S66" s="51"/>
      <c r="T66" s="51"/>
      <c r="U66" s="51"/>
    </row>
    <row r="67" spans="1:21" x14ac:dyDescent="0.35">
      <c r="A67" s="49"/>
      <c r="B67" s="48"/>
      <c r="C67" s="42"/>
      <c r="D67" s="42"/>
      <c r="E67" s="42"/>
      <c r="F67" s="42"/>
      <c r="J67" s="50"/>
      <c r="K67" s="51"/>
      <c r="L67" s="51"/>
      <c r="M67" s="52"/>
      <c r="N67" s="40"/>
      <c r="O67" s="51"/>
      <c r="P67" s="51"/>
      <c r="Q67" s="51"/>
      <c r="R67" s="51"/>
      <c r="S67" s="51"/>
      <c r="T67" s="51"/>
      <c r="U67" s="51"/>
    </row>
    <row r="68" spans="1:21" x14ac:dyDescent="0.35">
      <c r="A68" s="40"/>
      <c r="B68" s="48"/>
      <c r="C68" s="42"/>
      <c r="D68" s="42"/>
      <c r="E68" s="42"/>
      <c r="F68" s="42"/>
      <c r="J68" s="50"/>
      <c r="K68" s="51"/>
      <c r="L68" s="51"/>
      <c r="M68" s="52"/>
      <c r="N68" s="40"/>
      <c r="O68" s="51"/>
      <c r="P68" s="51"/>
      <c r="Q68" s="51"/>
      <c r="R68" s="51"/>
      <c r="S68" s="51"/>
      <c r="T68" s="51"/>
      <c r="U68" s="51"/>
    </row>
    <row r="69" spans="1:21" x14ac:dyDescent="0.35">
      <c r="B69" s="48"/>
      <c r="C69" s="42"/>
      <c r="D69" s="42"/>
      <c r="E69" s="42"/>
      <c r="F69" s="42"/>
      <c r="J69" s="50"/>
      <c r="K69" s="51"/>
      <c r="L69" s="51"/>
      <c r="M69" s="52"/>
      <c r="N69" s="40"/>
      <c r="O69" s="51"/>
      <c r="P69" s="51"/>
      <c r="Q69" s="51"/>
      <c r="R69" s="51"/>
      <c r="S69" s="51"/>
      <c r="T69" s="51"/>
      <c r="U69" s="51"/>
    </row>
    <row r="70" spans="1:21" x14ac:dyDescent="0.35">
      <c r="B70" s="48"/>
      <c r="C70" s="42"/>
      <c r="D70" s="42"/>
      <c r="E70" s="42"/>
      <c r="F70" s="42"/>
      <c r="J70" s="50"/>
      <c r="K70" s="47"/>
      <c r="L70" s="51"/>
      <c r="M70" s="52"/>
      <c r="N70" s="40"/>
      <c r="O70" s="51"/>
      <c r="P70" s="47"/>
      <c r="Q70" s="51"/>
      <c r="R70" s="47"/>
      <c r="S70" s="47"/>
      <c r="T70" s="47"/>
      <c r="U70" s="47"/>
    </row>
    <row r="71" spans="1:21" x14ac:dyDescent="0.35">
      <c r="C71" s="42"/>
      <c r="D71" s="42"/>
      <c r="E71" s="42"/>
      <c r="F71" s="42"/>
      <c r="J71" s="40"/>
      <c r="K71" s="40"/>
      <c r="L71" s="51"/>
      <c r="M71" s="40"/>
      <c r="N71" s="40"/>
      <c r="O71" s="51"/>
      <c r="P71" s="40"/>
      <c r="Q71" s="51"/>
      <c r="R71" s="40"/>
      <c r="S71" s="40"/>
      <c r="T71" s="40"/>
      <c r="U71" s="40"/>
    </row>
    <row r="72" spans="1:21" x14ac:dyDescent="0.35">
      <c r="L72" s="47"/>
      <c r="O72" s="51"/>
      <c r="Q72" s="47"/>
    </row>
    <row r="73" spans="1:21" x14ac:dyDescent="0.35">
      <c r="L73" s="40"/>
      <c r="O73" s="47"/>
      <c r="Q73" s="40"/>
    </row>
    <row r="74" spans="1:21" x14ac:dyDescent="0.35">
      <c r="O74" s="4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76"/>
  <sheetViews>
    <sheetView workbookViewId="0">
      <pane xSplit="2" ySplit="7" topLeftCell="C44" activePane="bottomRight" state="frozen"/>
      <selection pane="topRight" activeCell="C1" sqref="C1"/>
      <selection pane="bottomLeft" activeCell="A8" sqref="A8"/>
      <selection pane="bottomRight" activeCell="C7" sqref="C7:F7"/>
    </sheetView>
  </sheetViews>
  <sheetFormatPr defaultColWidth="8.81640625" defaultRowHeight="14.5" x14ac:dyDescent="0.35"/>
  <cols>
    <col min="1" max="1" width="8.81640625" style="38"/>
    <col min="2" max="2" width="23.453125" style="38" customWidth="1"/>
    <col min="3" max="6" width="10.54296875" style="38" customWidth="1"/>
    <col min="7" max="7" width="7.54296875" style="38" customWidth="1"/>
    <col min="8" max="8" width="19.81640625" style="38" customWidth="1"/>
    <col min="9" max="9" width="11" style="38" customWidth="1"/>
    <col min="10" max="11" width="8.81640625" style="38"/>
    <col min="12" max="12" width="11" style="38" customWidth="1"/>
    <col min="13" max="13" width="11.1796875" style="38" customWidth="1"/>
    <col min="14" max="14" width="11" style="38" customWidth="1"/>
    <col min="15" max="18" width="8.81640625" style="38"/>
    <col min="19" max="19" width="9.1796875" style="38" customWidth="1"/>
    <col min="20" max="28" width="8.81640625" style="38"/>
    <col min="29" max="29" width="9.54296875" style="38" customWidth="1"/>
    <col min="30" max="16384" width="8.81640625" style="38"/>
  </cols>
  <sheetData>
    <row r="1" spans="1:37" ht="18" customHeight="1" x14ac:dyDescent="0.35">
      <c r="C1" s="36" t="s">
        <v>89</v>
      </c>
      <c r="J1" s="36" t="s">
        <v>90</v>
      </c>
      <c r="Y1" s="36" t="s">
        <v>91</v>
      </c>
    </row>
    <row r="2" spans="1:37" ht="72.5" x14ac:dyDescent="0.35">
      <c r="C2" s="36"/>
      <c r="I2" s="44" t="s">
        <v>134</v>
      </c>
      <c r="J2" s="44" t="s">
        <v>135</v>
      </c>
      <c r="K2" s="44" t="s">
        <v>136</v>
      </c>
      <c r="L2" s="44" t="s">
        <v>137</v>
      </c>
      <c r="M2" s="63" t="s">
        <v>84</v>
      </c>
      <c r="N2" s="44" t="s">
        <v>85</v>
      </c>
      <c r="O2" s="44" t="s">
        <v>138</v>
      </c>
      <c r="P2" s="44" t="s">
        <v>139</v>
      </c>
      <c r="Q2" s="44" t="s">
        <v>140</v>
      </c>
      <c r="R2" s="44" t="s">
        <v>67</v>
      </c>
      <c r="S2" s="44" t="s">
        <v>141</v>
      </c>
      <c r="T2" s="44" t="s">
        <v>142</v>
      </c>
      <c r="U2" s="44" t="s">
        <v>143</v>
      </c>
      <c r="V2" s="44" t="s">
        <v>144</v>
      </c>
      <c r="X2" s="44" t="s">
        <v>134</v>
      </c>
      <c r="Y2" s="44" t="s">
        <v>135</v>
      </c>
      <c r="Z2" s="44" t="s">
        <v>136</v>
      </c>
      <c r="AA2" s="44" t="s">
        <v>137</v>
      </c>
      <c r="AB2" s="63" t="s">
        <v>84</v>
      </c>
      <c r="AC2" s="44" t="s">
        <v>85</v>
      </c>
      <c r="AD2" s="44" t="s">
        <v>138</v>
      </c>
      <c r="AE2" s="44" t="s">
        <v>139</v>
      </c>
      <c r="AF2" s="44" t="s">
        <v>140</v>
      </c>
      <c r="AG2" s="44" t="s">
        <v>67</v>
      </c>
      <c r="AH2" s="44" t="s">
        <v>141</v>
      </c>
      <c r="AI2" s="44" t="s">
        <v>142</v>
      </c>
      <c r="AJ2" s="44" t="s">
        <v>143</v>
      </c>
      <c r="AK2" s="44" t="s">
        <v>144</v>
      </c>
    </row>
    <row r="3" spans="1:37" x14ac:dyDescent="0.35">
      <c r="H3" s="38" t="s">
        <v>92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X3" s="39">
        <v>1</v>
      </c>
      <c r="Y3" s="39">
        <v>1</v>
      </c>
      <c r="Z3" s="39">
        <v>1</v>
      </c>
      <c r="AA3" s="39">
        <v>1</v>
      </c>
      <c r="AB3" s="39">
        <v>1</v>
      </c>
      <c r="AC3" s="39">
        <v>1</v>
      </c>
      <c r="AD3" s="39">
        <v>1</v>
      </c>
      <c r="AE3" s="39">
        <v>1</v>
      </c>
      <c r="AF3" s="39">
        <v>1</v>
      </c>
      <c r="AG3" s="39">
        <v>1</v>
      </c>
      <c r="AH3" s="39">
        <v>1</v>
      </c>
      <c r="AI3" s="39">
        <v>1</v>
      </c>
      <c r="AJ3" s="39">
        <v>1</v>
      </c>
      <c r="AK3" s="39">
        <v>1</v>
      </c>
    </row>
    <row r="4" spans="1:37" x14ac:dyDescent="0.35">
      <c r="H4" s="38" t="s">
        <v>93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</row>
    <row r="5" spans="1:37" x14ac:dyDescent="0.35">
      <c r="H5" s="38" t="s">
        <v>94</v>
      </c>
      <c r="I5" s="39">
        <v>1</v>
      </c>
      <c r="J5" s="39">
        <v>1</v>
      </c>
      <c r="K5" s="39">
        <v>1</v>
      </c>
      <c r="L5" s="39">
        <v>1</v>
      </c>
      <c r="M5" s="39">
        <v>1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1</v>
      </c>
      <c r="U5" s="39">
        <v>1</v>
      </c>
      <c r="V5" s="39">
        <v>1</v>
      </c>
      <c r="X5" s="39">
        <v>1</v>
      </c>
      <c r="Y5" s="39">
        <v>1</v>
      </c>
      <c r="Z5" s="39">
        <v>1</v>
      </c>
      <c r="AA5" s="39">
        <v>1</v>
      </c>
      <c r="AB5" s="39">
        <v>1</v>
      </c>
      <c r="AC5" s="39">
        <v>1</v>
      </c>
      <c r="AD5" s="39">
        <v>1</v>
      </c>
      <c r="AE5" s="39">
        <v>1</v>
      </c>
      <c r="AF5" s="39">
        <v>1</v>
      </c>
      <c r="AG5" s="39">
        <v>1</v>
      </c>
      <c r="AH5" s="39">
        <v>1</v>
      </c>
      <c r="AI5" s="39">
        <v>1</v>
      </c>
      <c r="AJ5" s="39">
        <v>1</v>
      </c>
      <c r="AK5" s="39">
        <v>1</v>
      </c>
    </row>
    <row r="6" spans="1:37" s="40" customFormat="1" x14ac:dyDescent="0.35">
      <c r="B6" s="40" t="s">
        <v>42</v>
      </c>
      <c r="H6" s="40" t="s">
        <v>95</v>
      </c>
      <c r="I6" s="41" t="s">
        <v>96</v>
      </c>
      <c r="J6" s="41" t="s">
        <v>96</v>
      </c>
      <c r="K6" s="41" t="s">
        <v>97</v>
      </c>
      <c r="L6" s="41" t="s">
        <v>98</v>
      </c>
      <c r="M6" s="41" t="s">
        <v>98</v>
      </c>
      <c r="N6" s="41" t="s">
        <v>98</v>
      </c>
      <c r="O6" s="41" t="s">
        <v>98</v>
      </c>
      <c r="P6" s="41" t="s">
        <v>99</v>
      </c>
      <c r="Q6" s="41" t="s">
        <v>99</v>
      </c>
      <c r="R6" s="41" t="s">
        <v>99</v>
      </c>
      <c r="S6" s="41" t="s">
        <v>97</v>
      </c>
      <c r="T6" s="41" t="s">
        <v>97</v>
      </c>
      <c r="U6" s="41" t="s">
        <v>97</v>
      </c>
      <c r="V6" s="40" t="s">
        <v>97</v>
      </c>
      <c r="X6" s="41" t="s">
        <v>96</v>
      </c>
      <c r="Y6" s="41" t="s">
        <v>96</v>
      </c>
      <c r="Z6" s="41" t="s">
        <v>97</v>
      </c>
      <c r="AA6" s="41" t="s">
        <v>98</v>
      </c>
      <c r="AB6" s="41" t="s">
        <v>98</v>
      </c>
      <c r="AC6" s="41" t="s">
        <v>98</v>
      </c>
      <c r="AD6" s="41" t="s">
        <v>98</v>
      </c>
      <c r="AE6" s="41" t="s">
        <v>99</v>
      </c>
      <c r="AF6" s="41" t="s">
        <v>99</v>
      </c>
      <c r="AG6" s="41" t="s">
        <v>99</v>
      </c>
      <c r="AH6" s="41" t="s">
        <v>97</v>
      </c>
      <c r="AI6" s="41" t="s">
        <v>97</v>
      </c>
      <c r="AJ6" s="41" t="s">
        <v>97</v>
      </c>
      <c r="AK6" s="40" t="s">
        <v>97</v>
      </c>
    </row>
    <row r="7" spans="1:37" ht="29" x14ac:dyDescent="0.35">
      <c r="A7" s="38" t="s">
        <v>212</v>
      </c>
      <c r="B7" s="38" t="s">
        <v>213</v>
      </c>
      <c r="C7" s="78" t="s">
        <v>154</v>
      </c>
      <c r="D7" s="78" t="s">
        <v>155</v>
      </c>
      <c r="E7" s="78" t="s">
        <v>156</v>
      </c>
      <c r="F7" s="78" t="s">
        <v>157</v>
      </c>
      <c r="H7" s="41" t="s">
        <v>42</v>
      </c>
      <c r="J7" s="39"/>
      <c r="K7" s="39"/>
      <c r="L7" s="61"/>
      <c r="M7" s="61"/>
      <c r="N7" s="61"/>
      <c r="O7" s="39"/>
      <c r="P7" s="39"/>
      <c r="Q7" s="39"/>
      <c r="R7" s="39"/>
      <c r="S7" s="39"/>
      <c r="T7" s="39"/>
      <c r="U7" s="39"/>
    </row>
    <row r="8" spans="1:37" x14ac:dyDescent="0.35">
      <c r="A8" s="38" t="s">
        <v>11</v>
      </c>
      <c r="B8" s="38" t="s">
        <v>158</v>
      </c>
      <c r="C8" s="53">
        <f>AVERAGE(AE8,AF8,AG8)</f>
        <v>0.50666666666666671</v>
      </c>
      <c r="D8" s="53">
        <f>AVERAGE(X8:Y8)</f>
        <v>0.65999999999999992</v>
      </c>
      <c r="E8" s="53">
        <f>AVERAGE(AH8,AI8,AJ8,AK8,Z8)</f>
        <v>0.876</v>
      </c>
      <c r="F8" s="53">
        <f>AVERAGE(AA8,AB8,AC8,AD8)</f>
        <v>0.8075</v>
      </c>
      <c r="H8" s="46"/>
      <c r="I8" s="60">
        <v>0.65</v>
      </c>
      <c r="J8" s="39">
        <v>0.66999999999999993</v>
      </c>
      <c r="K8" s="61">
        <v>0.82</v>
      </c>
      <c r="L8" s="39">
        <v>0.96</v>
      </c>
      <c r="M8" s="38">
        <v>0.84</v>
      </c>
      <c r="N8" s="61">
        <v>0.7</v>
      </c>
      <c r="O8" s="39">
        <v>0.73</v>
      </c>
      <c r="P8" s="39">
        <v>0.48000000000000004</v>
      </c>
      <c r="Q8" s="39">
        <v>0.42000000000000004</v>
      </c>
      <c r="R8" s="39">
        <v>0.62000000000000011</v>
      </c>
      <c r="S8" s="39">
        <v>0.95</v>
      </c>
      <c r="T8" s="39">
        <v>0.99</v>
      </c>
      <c r="U8" s="39">
        <v>0.99</v>
      </c>
      <c r="V8" s="38">
        <v>0.63</v>
      </c>
      <c r="X8" s="38">
        <f t="shared" ref="X8" si="0">IF(ISNUMBER(I8)=TRUE,X$5*(I8-X$4)/(X$3-X$4)+(1-X$5)*(1-(I8-X$4)/(X$3-X$4)),"..")</f>
        <v>0.65</v>
      </c>
      <c r="Y8" s="38">
        <f t="shared" ref="Y8" si="1">IF(ISNUMBER(J8)=TRUE,Y$5*(J8-Y$4)/(Y$3-Y$4)+(1-Y$5)*(1-(J8-Y$4)/(Y$3-Y$4)),"..")</f>
        <v>0.66999999999999993</v>
      </c>
      <c r="Z8" s="38">
        <f t="shared" ref="Z8" si="2">IF(ISNUMBER(K8)=TRUE,Z$5*(K8-Z$4)/(Z$3-Z$4)+(1-Z$5)*(1-(K8-Z$4)/(Z$3-Z$4)),"..")</f>
        <v>0.82</v>
      </c>
      <c r="AA8" s="38">
        <f t="shared" ref="AA8" si="3">IF(ISNUMBER(L8)=TRUE,AA$5*(L8-AA$4)/(AA$3-AA$4)+(1-AA$5)*(1-(L8-AA$4)/(AA$3-AA$4)),"..")</f>
        <v>0.96</v>
      </c>
      <c r="AB8" s="38">
        <f t="shared" ref="AB8" si="4">IF(ISNUMBER(M8)=TRUE,AB$5*(M8-AB$4)/(AB$3-AB$4)+(1-AB$5)*(1-(M8-AB$4)/(AB$3-AB$4)),"..")</f>
        <v>0.84</v>
      </c>
      <c r="AC8" s="38">
        <f t="shared" ref="AC8" si="5">IF(ISNUMBER(N8)=TRUE,AC$5*(N8-AC$4)/(AC$3-AC$4)+(1-AC$5)*(1-(N8-AC$4)/(AC$3-AC$4)),"..")</f>
        <v>0.7</v>
      </c>
      <c r="AD8" s="38">
        <f t="shared" ref="AD8" si="6">IF(ISNUMBER(O8)=TRUE,AD$5*(O8-AD$4)/(AD$3-AD$4)+(1-AD$5)*(1-(O8-AD$4)/(AD$3-AD$4)),"..")</f>
        <v>0.73</v>
      </c>
      <c r="AE8" s="38">
        <f t="shared" ref="AE8" si="7">IF(ISNUMBER(P8)=TRUE,AE$5*(P8-AE$4)/(AE$3-AE$4)+(1-AE$5)*(1-(P8-AE$4)/(AE$3-AE$4)),"..")</f>
        <v>0.48000000000000004</v>
      </c>
      <c r="AF8" s="38">
        <f t="shared" ref="AF8" si="8">IF(ISNUMBER(Q8)=TRUE,AF$5*(Q8-AF$4)/(AF$3-AF$4)+(1-AF$5)*(1-(Q8-AF$4)/(AF$3-AF$4)),"..")</f>
        <v>0.42000000000000004</v>
      </c>
      <c r="AG8" s="38">
        <f t="shared" ref="AG8" si="9">IF(ISNUMBER(R8)=TRUE,AG$5*(R8-AG$4)/(AG$3-AG$4)+(1-AG$5)*(1-(R8-AG$4)/(AG$3-AG$4)),"..")</f>
        <v>0.62000000000000011</v>
      </c>
      <c r="AH8" s="38">
        <f t="shared" ref="AH8" si="10">IF(ISNUMBER(S8)=TRUE,AH$5*(S8-AH$4)/(AH$3-AH$4)+(1-AH$5)*(1-(S8-AH$4)/(AH$3-AH$4)),"..")</f>
        <v>0.95</v>
      </c>
      <c r="AI8" s="38">
        <f t="shared" ref="AI8" si="11">IF(ISNUMBER(T8)=TRUE,AI$5*(T8-AI$4)/(AI$3-AI$4)+(1-AI$5)*(1-(T8-AI$4)/(AI$3-AI$4)),"..")</f>
        <v>0.99</v>
      </c>
      <c r="AJ8" s="38">
        <f t="shared" ref="AJ8" si="12">IF(ISNUMBER(U8)=TRUE,AJ$5*(U8-AJ$4)/(AJ$3-AJ$4)+(1-AJ$5)*(1-(U8-AJ$4)/(AJ$3-AJ$4)),"..")</f>
        <v>0.99</v>
      </c>
      <c r="AK8" s="38">
        <f t="shared" ref="AK8" si="13">IF(ISNUMBER(V8)=TRUE,AK$5*(V8-AK$4)/(AK$3-AK$4)+(1-AK$5)*(1-(V8-AK$4)/(AK$3-AK$4)),"..")</f>
        <v>0.63</v>
      </c>
    </row>
    <row r="9" spans="1:37" x14ac:dyDescent="0.35">
      <c r="A9" s="46" t="s">
        <v>5</v>
      </c>
      <c r="B9" s="46" t="s">
        <v>159</v>
      </c>
      <c r="C9" s="53">
        <f t="shared" ref="C9:C40" si="14">AVERAGE(AE9,AF9,AG9)</f>
        <v>0.64666666666666661</v>
      </c>
      <c r="D9" s="53">
        <f t="shared" ref="D9:D40" si="15">AVERAGE(X9:Y9)</f>
        <v>0.69500000000000006</v>
      </c>
      <c r="E9" s="53">
        <f t="shared" ref="E9:E40" si="16">AVERAGE(AH9,AI9,AJ9,AK9,Z9)</f>
        <v>0.78599999999999992</v>
      </c>
      <c r="F9" s="53">
        <f t="shared" ref="F9:F40" si="17">AVERAGE(AA9,AB9,AC9,AD9)</f>
        <v>0.56000000000000005</v>
      </c>
      <c r="H9" s="46"/>
      <c r="I9" s="60">
        <v>0.65</v>
      </c>
      <c r="J9" s="45">
        <v>0.74</v>
      </c>
      <c r="K9" s="62">
        <v>0.57000000000000006</v>
      </c>
      <c r="L9" s="38">
        <v>0.64</v>
      </c>
      <c r="M9" s="38">
        <v>0.55000000000000004</v>
      </c>
      <c r="N9" s="62">
        <v>0.58000000000000007</v>
      </c>
      <c r="O9" s="45">
        <v>0.47</v>
      </c>
      <c r="P9" s="45">
        <v>0.74</v>
      </c>
      <c r="Q9" s="45">
        <v>0.6</v>
      </c>
      <c r="R9" s="45">
        <v>0.60000000000000009</v>
      </c>
      <c r="S9" s="45">
        <v>0.87</v>
      </c>
      <c r="T9" s="45">
        <v>0.89</v>
      </c>
      <c r="U9" s="45">
        <v>1</v>
      </c>
      <c r="V9" s="45">
        <v>0.60000000000000009</v>
      </c>
      <c r="X9" s="38">
        <f t="shared" ref="X9:X40" si="18">IF(ISNUMBER(I9)=TRUE,X$5*(I9-X$4)/(X$3-X$4)+(1-X$5)*(1-(I9-X$4)/(X$3-X$4)),"..")</f>
        <v>0.65</v>
      </c>
      <c r="Y9" s="38">
        <f t="shared" ref="Y9:Y40" si="19">IF(ISNUMBER(J9)=TRUE,Y$5*(J9-Y$4)/(Y$3-Y$4)+(1-Y$5)*(1-(J9-Y$4)/(Y$3-Y$4)),"..")</f>
        <v>0.74</v>
      </c>
      <c r="Z9" s="38">
        <f t="shared" ref="Z9:Z40" si="20">IF(ISNUMBER(K9)=TRUE,Z$5*(K9-Z$4)/(Z$3-Z$4)+(1-Z$5)*(1-(K9-Z$4)/(Z$3-Z$4)),"..")</f>
        <v>0.57000000000000006</v>
      </c>
      <c r="AA9" s="38">
        <f t="shared" ref="AA9:AA40" si="21">IF(ISNUMBER(L9)=TRUE,AA$5*(L9-AA$4)/(AA$3-AA$4)+(1-AA$5)*(1-(L9-AA$4)/(AA$3-AA$4)),"..")</f>
        <v>0.64</v>
      </c>
      <c r="AB9" s="38">
        <f t="shared" ref="AB9:AB40" si="22">IF(ISNUMBER(M9)=TRUE,AB$5*(M9-AB$4)/(AB$3-AB$4)+(1-AB$5)*(1-(M9-AB$4)/(AB$3-AB$4)),"..")</f>
        <v>0.55000000000000004</v>
      </c>
      <c r="AC9" s="38">
        <f t="shared" ref="AC9:AC40" si="23">IF(ISNUMBER(N9)=TRUE,AC$5*(N9-AC$4)/(AC$3-AC$4)+(1-AC$5)*(1-(N9-AC$4)/(AC$3-AC$4)),"..")</f>
        <v>0.58000000000000007</v>
      </c>
      <c r="AD9" s="38">
        <f t="shared" ref="AD9:AD40" si="24">IF(ISNUMBER(O9)=TRUE,AD$5*(O9-AD$4)/(AD$3-AD$4)+(1-AD$5)*(1-(O9-AD$4)/(AD$3-AD$4)),"..")</f>
        <v>0.47</v>
      </c>
      <c r="AE9" s="38">
        <f t="shared" ref="AE9:AE40" si="25">IF(ISNUMBER(P9)=TRUE,AE$5*(P9-AE$4)/(AE$3-AE$4)+(1-AE$5)*(1-(P9-AE$4)/(AE$3-AE$4)),"..")</f>
        <v>0.74</v>
      </c>
      <c r="AF9" s="38">
        <f t="shared" ref="AF9:AF40" si="26">IF(ISNUMBER(Q9)=TRUE,AF$5*(Q9-AF$4)/(AF$3-AF$4)+(1-AF$5)*(1-(Q9-AF$4)/(AF$3-AF$4)),"..")</f>
        <v>0.6</v>
      </c>
      <c r="AG9" s="38">
        <f t="shared" ref="AG9:AG40" si="27">IF(ISNUMBER(R9)=TRUE,AG$5*(R9-AG$4)/(AG$3-AG$4)+(1-AG$5)*(1-(R9-AG$4)/(AG$3-AG$4)),"..")</f>
        <v>0.60000000000000009</v>
      </c>
      <c r="AH9" s="38">
        <f t="shared" ref="AH9:AH40" si="28">IF(ISNUMBER(S9)=TRUE,AH$5*(S9-AH$4)/(AH$3-AH$4)+(1-AH$5)*(1-(S9-AH$4)/(AH$3-AH$4)),"..")</f>
        <v>0.87</v>
      </c>
      <c r="AI9" s="38">
        <f t="shared" ref="AI9:AI40" si="29">IF(ISNUMBER(T9)=TRUE,AI$5*(T9-AI$4)/(AI$3-AI$4)+(1-AI$5)*(1-(T9-AI$4)/(AI$3-AI$4)),"..")</f>
        <v>0.89</v>
      </c>
      <c r="AJ9" s="38">
        <f t="shared" ref="AJ9:AJ40" si="30">IF(ISNUMBER(U9)=TRUE,AJ$5*(U9-AJ$4)/(AJ$3-AJ$4)+(1-AJ$5)*(1-(U9-AJ$4)/(AJ$3-AJ$4)),"..")</f>
        <v>1</v>
      </c>
      <c r="AK9" s="38">
        <f t="shared" ref="AK9:AK40" si="31">IF(ISNUMBER(V9)=TRUE,AK$5*(V9-AK$4)/(AK$3-AK$4)+(1-AK$5)*(1-(V9-AK$4)/(AK$3-AK$4)),"..")</f>
        <v>0.60000000000000009</v>
      </c>
    </row>
    <row r="10" spans="1:37" x14ac:dyDescent="0.35">
      <c r="A10" s="46" t="s">
        <v>8</v>
      </c>
      <c r="B10" s="46" t="s">
        <v>160</v>
      </c>
      <c r="C10" s="53">
        <f t="shared" si="14"/>
        <v>0.37333333333333335</v>
      </c>
      <c r="D10" s="53">
        <f t="shared" si="15"/>
        <v>0.51500000000000001</v>
      </c>
      <c r="E10" s="53">
        <f t="shared" si="16"/>
        <v>0.68800000000000006</v>
      </c>
      <c r="F10" s="53">
        <f t="shared" si="17"/>
        <v>0.75250000000000006</v>
      </c>
      <c r="H10" s="46"/>
      <c r="I10" s="53">
        <v>0.5</v>
      </c>
      <c r="J10" s="45">
        <v>0.53</v>
      </c>
      <c r="K10" s="62">
        <v>0.41000000000000003</v>
      </c>
      <c r="L10" s="38">
        <v>0.82000000000000006</v>
      </c>
      <c r="M10" s="38">
        <v>0.73</v>
      </c>
      <c r="N10" s="62">
        <v>0.77</v>
      </c>
      <c r="O10" s="45">
        <v>0.69</v>
      </c>
      <c r="P10" s="45">
        <v>0.35</v>
      </c>
      <c r="Q10" s="45">
        <v>0.47</v>
      </c>
      <c r="R10" s="45">
        <v>0.30000000000000004</v>
      </c>
      <c r="S10" s="45">
        <v>0.73</v>
      </c>
      <c r="T10" s="45">
        <v>0.89</v>
      </c>
      <c r="U10" s="45">
        <v>0.98</v>
      </c>
      <c r="V10" s="45">
        <v>0.43000000000000005</v>
      </c>
      <c r="X10" s="38">
        <f t="shared" si="18"/>
        <v>0.5</v>
      </c>
      <c r="Y10" s="38">
        <f t="shared" si="19"/>
        <v>0.53</v>
      </c>
      <c r="Z10" s="38">
        <f t="shared" si="20"/>
        <v>0.41000000000000003</v>
      </c>
      <c r="AA10" s="38">
        <f t="shared" si="21"/>
        <v>0.82000000000000006</v>
      </c>
      <c r="AB10" s="38">
        <f t="shared" si="22"/>
        <v>0.73</v>
      </c>
      <c r="AC10" s="38">
        <f t="shared" si="23"/>
        <v>0.77</v>
      </c>
      <c r="AD10" s="38">
        <f t="shared" si="24"/>
        <v>0.69</v>
      </c>
      <c r="AE10" s="38">
        <f t="shared" si="25"/>
        <v>0.35</v>
      </c>
      <c r="AF10" s="38">
        <f t="shared" si="26"/>
        <v>0.47</v>
      </c>
      <c r="AG10" s="38">
        <f t="shared" si="27"/>
        <v>0.30000000000000004</v>
      </c>
      <c r="AH10" s="38">
        <f t="shared" si="28"/>
        <v>0.73</v>
      </c>
      <c r="AI10" s="38">
        <f t="shared" si="29"/>
        <v>0.89</v>
      </c>
      <c r="AJ10" s="38">
        <f t="shared" si="30"/>
        <v>0.98</v>
      </c>
      <c r="AK10" s="38">
        <f t="shared" si="31"/>
        <v>0.43000000000000005</v>
      </c>
    </row>
    <row r="11" spans="1:37" x14ac:dyDescent="0.35">
      <c r="A11" s="46" t="s">
        <v>7</v>
      </c>
      <c r="B11" s="46" t="s">
        <v>161</v>
      </c>
      <c r="C11" s="53">
        <f t="shared" si="14"/>
        <v>0.69000000000000006</v>
      </c>
      <c r="D11" s="53">
        <f t="shared" si="15"/>
        <v>0.83000000000000007</v>
      </c>
      <c r="E11" s="53">
        <f t="shared" si="16"/>
        <v>0.77000000000000013</v>
      </c>
      <c r="F11" s="53">
        <f t="shared" si="17"/>
        <v>0.83750000000000002</v>
      </c>
      <c r="H11" s="46"/>
      <c r="I11" s="53">
        <v>0.84000000000000008</v>
      </c>
      <c r="J11" s="45">
        <v>0.82</v>
      </c>
      <c r="K11" s="62">
        <v>0.6100000000000001</v>
      </c>
      <c r="L11" s="38">
        <v>0.87</v>
      </c>
      <c r="M11" s="38">
        <v>0.89</v>
      </c>
      <c r="N11" s="62">
        <v>0.72</v>
      </c>
      <c r="O11" s="45">
        <v>0.87</v>
      </c>
      <c r="P11" s="45">
        <v>0.82000000000000006</v>
      </c>
      <c r="Q11" s="45">
        <v>0.54</v>
      </c>
      <c r="R11" s="45">
        <v>0.71</v>
      </c>
      <c r="S11" s="45">
        <v>0.72</v>
      </c>
      <c r="T11" s="45">
        <v>0.88</v>
      </c>
      <c r="U11" s="45">
        <v>0.97</v>
      </c>
      <c r="V11" s="45">
        <v>0.66999999999999993</v>
      </c>
      <c r="X11" s="38">
        <f t="shared" si="18"/>
        <v>0.84000000000000008</v>
      </c>
      <c r="Y11" s="38">
        <f t="shared" si="19"/>
        <v>0.82</v>
      </c>
      <c r="Z11" s="38">
        <f t="shared" si="20"/>
        <v>0.6100000000000001</v>
      </c>
      <c r="AA11" s="38">
        <f t="shared" si="21"/>
        <v>0.87</v>
      </c>
      <c r="AB11" s="38">
        <f t="shared" si="22"/>
        <v>0.89</v>
      </c>
      <c r="AC11" s="38">
        <f t="shared" si="23"/>
        <v>0.72</v>
      </c>
      <c r="AD11" s="38">
        <f t="shared" si="24"/>
        <v>0.87</v>
      </c>
      <c r="AE11" s="38">
        <f t="shared" si="25"/>
        <v>0.82000000000000006</v>
      </c>
      <c r="AF11" s="38">
        <f t="shared" si="26"/>
        <v>0.54</v>
      </c>
      <c r="AG11" s="38">
        <f t="shared" si="27"/>
        <v>0.71</v>
      </c>
      <c r="AH11" s="38">
        <f t="shared" si="28"/>
        <v>0.72</v>
      </c>
      <c r="AI11" s="38">
        <f t="shared" si="29"/>
        <v>0.88</v>
      </c>
      <c r="AJ11" s="38">
        <f t="shared" si="30"/>
        <v>0.97</v>
      </c>
      <c r="AK11" s="38">
        <f t="shared" si="31"/>
        <v>0.66999999999999993</v>
      </c>
    </row>
    <row r="12" spans="1:37" x14ac:dyDescent="0.35">
      <c r="A12" s="46" t="s">
        <v>6</v>
      </c>
      <c r="B12" s="46" t="s">
        <v>162</v>
      </c>
      <c r="C12" s="53">
        <f t="shared" si="14"/>
        <v>0.60333333333333339</v>
      </c>
      <c r="D12" s="53">
        <f t="shared" si="15"/>
        <v>0.59000000000000008</v>
      </c>
      <c r="E12" s="53">
        <f t="shared" si="16"/>
        <v>0.78200000000000003</v>
      </c>
      <c r="F12" s="53">
        <f t="shared" si="17"/>
        <v>0.72</v>
      </c>
      <c r="H12" s="46"/>
      <c r="I12" s="53">
        <v>0.55000000000000004</v>
      </c>
      <c r="J12" s="45">
        <v>0.63</v>
      </c>
      <c r="K12" s="62">
        <v>0.66</v>
      </c>
      <c r="L12" s="38">
        <v>0.75</v>
      </c>
      <c r="M12" s="38">
        <v>0.76</v>
      </c>
      <c r="N12" s="62">
        <v>0.69</v>
      </c>
      <c r="O12" s="45">
        <v>0.67999999999999994</v>
      </c>
      <c r="P12" s="45">
        <v>0.71</v>
      </c>
      <c r="Q12" s="45">
        <v>0.6</v>
      </c>
      <c r="R12" s="45">
        <v>0.5</v>
      </c>
      <c r="S12" s="45">
        <v>0.77</v>
      </c>
      <c r="T12" s="45">
        <v>0.86</v>
      </c>
      <c r="U12" s="45">
        <v>0.99</v>
      </c>
      <c r="V12" s="45">
        <v>0.63</v>
      </c>
      <c r="X12" s="38">
        <f t="shared" si="18"/>
        <v>0.55000000000000004</v>
      </c>
      <c r="Y12" s="38">
        <f t="shared" si="19"/>
        <v>0.63</v>
      </c>
      <c r="Z12" s="38">
        <f t="shared" si="20"/>
        <v>0.66</v>
      </c>
      <c r="AA12" s="38">
        <f t="shared" si="21"/>
        <v>0.75</v>
      </c>
      <c r="AB12" s="38">
        <f t="shared" si="22"/>
        <v>0.76</v>
      </c>
      <c r="AC12" s="38">
        <f t="shared" si="23"/>
        <v>0.69</v>
      </c>
      <c r="AD12" s="38">
        <f t="shared" si="24"/>
        <v>0.67999999999999994</v>
      </c>
      <c r="AE12" s="38">
        <f t="shared" si="25"/>
        <v>0.71</v>
      </c>
      <c r="AF12" s="38">
        <f t="shared" si="26"/>
        <v>0.6</v>
      </c>
      <c r="AG12" s="38">
        <f t="shared" si="27"/>
        <v>0.5</v>
      </c>
      <c r="AH12" s="38">
        <f t="shared" si="28"/>
        <v>0.77</v>
      </c>
      <c r="AI12" s="38">
        <f t="shared" si="29"/>
        <v>0.86</v>
      </c>
      <c r="AJ12" s="38">
        <f t="shared" si="30"/>
        <v>0.99</v>
      </c>
      <c r="AK12" s="38">
        <f t="shared" si="31"/>
        <v>0.63</v>
      </c>
    </row>
    <row r="13" spans="1:37" x14ac:dyDescent="0.35">
      <c r="A13" s="46" t="s">
        <v>4</v>
      </c>
      <c r="B13" s="59" t="s">
        <v>163</v>
      </c>
      <c r="C13" s="53">
        <f t="shared" si="14"/>
        <v>0.74666666666666659</v>
      </c>
      <c r="D13" s="53">
        <f t="shared" si="15"/>
        <v>0.89500000000000002</v>
      </c>
      <c r="E13" s="53">
        <f t="shared" si="16"/>
        <v>0.82799999999999996</v>
      </c>
      <c r="F13" s="53">
        <f t="shared" si="17"/>
        <v>0.67749999999999999</v>
      </c>
      <c r="H13" s="46"/>
      <c r="I13" s="53">
        <v>0.87000000000000011</v>
      </c>
      <c r="J13" s="45">
        <v>0.91999999999999993</v>
      </c>
      <c r="K13" s="62">
        <v>0.7</v>
      </c>
      <c r="L13" s="38">
        <v>0.86</v>
      </c>
      <c r="M13" s="38">
        <v>0.52</v>
      </c>
      <c r="N13" s="62">
        <v>0.79</v>
      </c>
      <c r="O13" s="45">
        <v>0.54</v>
      </c>
      <c r="P13" s="45">
        <v>0.85</v>
      </c>
      <c r="Q13" s="45">
        <v>0.74</v>
      </c>
      <c r="R13" s="45">
        <v>0.65</v>
      </c>
      <c r="S13" s="45">
        <v>0.86</v>
      </c>
      <c r="T13" s="45">
        <v>0.92999999999999994</v>
      </c>
      <c r="U13" s="45">
        <v>0.98</v>
      </c>
      <c r="V13" s="45">
        <v>0.67</v>
      </c>
      <c r="X13" s="38">
        <f t="shared" si="18"/>
        <v>0.87000000000000011</v>
      </c>
      <c r="Y13" s="38">
        <f t="shared" si="19"/>
        <v>0.91999999999999993</v>
      </c>
      <c r="Z13" s="38">
        <f t="shared" si="20"/>
        <v>0.7</v>
      </c>
      <c r="AA13" s="38">
        <f t="shared" si="21"/>
        <v>0.86</v>
      </c>
      <c r="AB13" s="38">
        <f t="shared" si="22"/>
        <v>0.52</v>
      </c>
      <c r="AC13" s="38">
        <f t="shared" si="23"/>
        <v>0.79</v>
      </c>
      <c r="AD13" s="38">
        <f t="shared" si="24"/>
        <v>0.54</v>
      </c>
      <c r="AE13" s="38">
        <f t="shared" si="25"/>
        <v>0.85</v>
      </c>
      <c r="AF13" s="38">
        <f t="shared" si="26"/>
        <v>0.74</v>
      </c>
      <c r="AG13" s="38">
        <f t="shared" si="27"/>
        <v>0.65</v>
      </c>
      <c r="AH13" s="38">
        <f t="shared" si="28"/>
        <v>0.86</v>
      </c>
      <c r="AI13" s="38">
        <f t="shared" si="29"/>
        <v>0.92999999999999994</v>
      </c>
      <c r="AJ13" s="38">
        <f t="shared" si="30"/>
        <v>0.98</v>
      </c>
      <c r="AK13" s="38">
        <f t="shared" si="31"/>
        <v>0.67</v>
      </c>
    </row>
    <row r="14" spans="1:37" x14ac:dyDescent="0.35">
      <c r="A14" s="46" t="s">
        <v>9</v>
      </c>
      <c r="B14" s="59" t="s">
        <v>164</v>
      </c>
      <c r="C14" s="53">
        <f t="shared" si="14"/>
        <v>0.38999999999999996</v>
      </c>
      <c r="D14" s="53">
        <f t="shared" si="15"/>
        <v>0.55000000000000004</v>
      </c>
      <c r="E14" s="53">
        <f t="shared" si="16"/>
        <v>0.65400000000000003</v>
      </c>
      <c r="F14" s="53">
        <f t="shared" si="17"/>
        <v>0.53</v>
      </c>
      <c r="H14" s="46"/>
      <c r="I14" s="53">
        <v>0.52</v>
      </c>
      <c r="J14" s="45">
        <v>0.58000000000000007</v>
      </c>
      <c r="K14" s="62">
        <v>0.4</v>
      </c>
      <c r="L14" s="38">
        <v>0.65</v>
      </c>
      <c r="M14" s="38">
        <v>0.53</v>
      </c>
      <c r="N14" s="62">
        <v>0.53</v>
      </c>
      <c r="O14" s="45">
        <v>0.40999999999999992</v>
      </c>
      <c r="P14" s="45">
        <v>0.45999999999999996</v>
      </c>
      <c r="Q14" s="45">
        <v>0.42000000000000004</v>
      </c>
      <c r="R14" s="45">
        <v>0.29000000000000004</v>
      </c>
      <c r="S14" s="45">
        <v>0.76</v>
      </c>
      <c r="T14" s="45">
        <v>0.75</v>
      </c>
      <c r="U14" s="45">
        <v>0.94</v>
      </c>
      <c r="V14" s="45">
        <v>0.42000000000000004</v>
      </c>
      <c r="X14" s="38">
        <f t="shared" si="18"/>
        <v>0.52</v>
      </c>
      <c r="Y14" s="38">
        <f t="shared" si="19"/>
        <v>0.58000000000000007</v>
      </c>
      <c r="Z14" s="38">
        <f t="shared" si="20"/>
        <v>0.4</v>
      </c>
      <c r="AA14" s="38">
        <f t="shared" si="21"/>
        <v>0.65</v>
      </c>
      <c r="AB14" s="38">
        <f t="shared" si="22"/>
        <v>0.53</v>
      </c>
      <c r="AC14" s="38">
        <f t="shared" si="23"/>
        <v>0.53</v>
      </c>
      <c r="AD14" s="38">
        <f t="shared" si="24"/>
        <v>0.40999999999999992</v>
      </c>
      <c r="AE14" s="38">
        <f t="shared" si="25"/>
        <v>0.45999999999999996</v>
      </c>
      <c r="AF14" s="38">
        <f t="shared" si="26"/>
        <v>0.42000000000000004</v>
      </c>
      <c r="AG14" s="38">
        <f t="shared" si="27"/>
        <v>0.29000000000000004</v>
      </c>
      <c r="AH14" s="38">
        <f t="shared" si="28"/>
        <v>0.76</v>
      </c>
      <c r="AI14" s="38">
        <f t="shared" si="29"/>
        <v>0.75</v>
      </c>
      <c r="AJ14" s="38">
        <f t="shared" si="30"/>
        <v>0.94</v>
      </c>
      <c r="AK14" s="38">
        <f t="shared" si="31"/>
        <v>0.42000000000000004</v>
      </c>
    </row>
    <row r="15" spans="1:37" x14ac:dyDescent="0.35">
      <c r="A15" s="46" t="s">
        <v>10</v>
      </c>
      <c r="B15" s="46" t="s">
        <v>165</v>
      </c>
      <c r="C15" s="53">
        <f t="shared" si="14"/>
        <v>0.59666666666666668</v>
      </c>
      <c r="D15" s="53">
        <f t="shared" si="15"/>
        <v>0.68499999999999994</v>
      </c>
      <c r="E15" s="53">
        <f t="shared" si="16"/>
        <v>0.78400000000000003</v>
      </c>
      <c r="F15" s="53">
        <f t="shared" si="17"/>
        <v>0.89750000000000008</v>
      </c>
      <c r="H15" s="46"/>
      <c r="I15" s="53">
        <v>0.6399999999999999</v>
      </c>
      <c r="J15" s="45">
        <v>0.73</v>
      </c>
      <c r="K15" s="62">
        <v>0.6</v>
      </c>
      <c r="L15" s="38">
        <v>0.9</v>
      </c>
      <c r="M15" s="38">
        <v>0.92</v>
      </c>
      <c r="N15" s="62">
        <v>0.88</v>
      </c>
      <c r="O15" s="45">
        <v>0.89</v>
      </c>
      <c r="P15" s="45">
        <v>0.76</v>
      </c>
      <c r="Q15" s="45">
        <v>0.58000000000000007</v>
      </c>
      <c r="R15" s="45">
        <v>0.44999999999999996</v>
      </c>
      <c r="S15" s="45">
        <v>0.76</v>
      </c>
      <c r="T15" s="45">
        <v>0.9</v>
      </c>
      <c r="U15" s="45">
        <v>0.97</v>
      </c>
      <c r="V15" s="45">
        <v>0.69</v>
      </c>
      <c r="X15" s="38">
        <f t="shared" si="18"/>
        <v>0.6399999999999999</v>
      </c>
      <c r="Y15" s="38">
        <f t="shared" si="19"/>
        <v>0.73</v>
      </c>
      <c r="Z15" s="38">
        <f t="shared" si="20"/>
        <v>0.6</v>
      </c>
      <c r="AA15" s="38">
        <f t="shared" si="21"/>
        <v>0.9</v>
      </c>
      <c r="AB15" s="38">
        <f t="shared" si="22"/>
        <v>0.92</v>
      </c>
      <c r="AC15" s="38">
        <f t="shared" si="23"/>
        <v>0.88</v>
      </c>
      <c r="AD15" s="38">
        <f t="shared" si="24"/>
        <v>0.89</v>
      </c>
      <c r="AE15" s="38">
        <f t="shared" si="25"/>
        <v>0.76</v>
      </c>
      <c r="AF15" s="38">
        <f t="shared" si="26"/>
        <v>0.58000000000000007</v>
      </c>
      <c r="AG15" s="38">
        <f t="shared" si="27"/>
        <v>0.44999999999999996</v>
      </c>
      <c r="AH15" s="38">
        <f t="shared" si="28"/>
        <v>0.76</v>
      </c>
      <c r="AI15" s="38">
        <f t="shared" si="29"/>
        <v>0.9</v>
      </c>
      <c r="AJ15" s="38">
        <f t="shared" si="30"/>
        <v>0.97</v>
      </c>
      <c r="AK15" s="38">
        <f t="shared" si="31"/>
        <v>0.69</v>
      </c>
    </row>
    <row r="16" spans="1:37" x14ac:dyDescent="0.35">
      <c r="A16" s="46" t="s">
        <v>12</v>
      </c>
      <c r="B16" s="46" t="s">
        <v>166</v>
      </c>
      <c r="C16" s="53">
        <f t="shared" si="14"/>
        <v>0.32666666666666666</v>
      </c>
      <c r="D16" s="53">
        <f t="shared" si="15"/>
        <v>0.16499999999999998</v>
      </c>
      <c r="E16" s="53">
        <f t="shared" si="16"/>
        <v>0.72199999999999998</v>
      </c>
      <c r="F16" s="53">
        <f t="shared" si="17"/>
        <v>0.66249999999999998</v>
      </c>
      <c r="H16" s="46"/>
      <c r="I16" s="53">
        <v>0.16</v>
      </c>
      <c r="J16" s="45">
        <v>0.16999999999999998</v>
      </c>
      <c r="K16" s="62">
        <v>0.38</v>
      </c>
      <c r="L16" s="38">
        <v>0.63</v>
      </c>
      <c r="M16" s="38">
        <v>0.82</v>
      </c>
      <c r="N16" s="62">
        <v>0.57999999999999996</v>
      </c>
      <c r="O16" s="45">
        <v>0.62</v>
      </c>
      <c r="P16" s="45">
        <v>0.44999999999999996</v>
      </c>
      <c r="Q16" s="45">
        <v>0.21</v>
      </c>
      <c r="R16" s="45">
        <v>0.32</v>
      </c>
      <c r="S16" s="45">
        <v>0.60000000000000009</v>
      </c>
      <c r="T16" s="45">
        <v>0.98</v>
      </c>
      <c r="U16" s="45">
        <v>1</v>
      </c>
      <c r="V16" s="45">
        <v>0.65</v>
      </c>
      <c r="X16" s="38">
        <f t="shared" si="18"/>
        <v>0.16</v>
      </c>
      <c r="Y16" s="38">
        <f t="shared" si="19"/>
        <v>0.16999999999999998</v>
      </c>
      <c r="Z16" s="38">
        <f t="shared" si="20"/>
        <v>0.38</v>
      </c>
      <c r="AA16" s="38">
        <f t="shared" si="21"/>
        <v>0.63</v>
      </c>
      <c r="AB16" s="38">
        <f t="shared" si="22"/>
        <v>0.82</v>
      </c>
      <c r="AC16" s="38">
        <f t="shared" si="23"/>
        <v>0.57999999999999996</v>
      </c>
      <c r="AD16" s="38">
        <f t="shared" si="24"/>
        <v>0.62</v>
      </c>
      <c r="AE16" s="38">
        <f t="shared" si="25"/>
        <v>0.44999999999999996</v>
      </c>
      <c r="AF16" s="38">
        <f t="shared" si="26"/>
        <v>0.21</v>
      </c>
      <c r="AG16" s="38">
        <f t="shared" si="27"/>
        <v>0.32</v>
      </c>
      <c r="AH16" s="38">
        <f t="shared" si="28"/>
        <v>0.60000000000000009</v>
      </c>
      <c r="AI16" s="38">
        <f t="shared" si="29"/>
        <v>0.98</v>
      </c>
      <c r="AJ16" s="38">
        <f t="shared" si="30"/>
        <v>1</v>
      </c>
      <c r="AK16" s="38">
        <f t="shared" si="31"/>
        <v>0.65</v>
      </c>
    </row>
    <row r="17" spans="1:37" x14ac:dyDescent="0.35">
      <c r="A17" s="46" t="s">
        <v>15</v>
      </c>
      <c r="B17" s="46" t="s">
        <v>167</v>
      </c>
      <c r="C17" s="53">
        <f t="shared" si="14"/>
        <v>0.67333333333333334</v>
      </c>
      <c r="D17" s="53">
        <f t="shared" si="15"/>
        <v>0.61</v>
      </c>
      <c r="E17" s="53">
        <f t="shared" si="16"/>
        <v>0.74399999999999999</v>
      </c>
      <c r="F17" s="53">
        <f t="shared" si="17"/>
        <v>0.65500000000000003</v>
      </c>
      <c r="H17" s="46"/>
      <c r="I17" s="53">
        <v>0.62</v>
      </c>
      <c r="J17" s="45">
        <v>0.6</v>
      </c>
      <c r="K17" s="62">
        <v>0.42</v>
      </c>
      <c r="L17" s="38">
        <v>0.71</v>
      </c>
      <c r="M17" s="38">
        <v>0.65999999999999992</v>
      </c>
      <c r="N17" s="62">
        <v>0.65</v>
      </c>
      <c r="O17" s="45">
        <v>0.6</v>
      </c>
      <c r="P17" s="45">
        <v>0.79</v>
      </c>
      <c r="Q17" s="45">
        <v>0.49</v>
      </c>
      <c r="R17" s="45">
        <v>0.74</v>
      </c>
      <c r="S17" s="45">
        <v>0.91</v>
      </c>
      <c r="T17" s="45">
        <v>0.85</v>
      </c>
      <c r="U17" s="45">
        <v>0.98</v>
      </c>
      <c r="V17" s="45">
        <v>0.56000000000000005</v>
      </c>
      <c r="X17" s="38">
        <f t="shared" si="18"/>
        <v>0.62</v>
      </c>
      <c r="Y17" s="38">
        <f t="shared" si="19"/>
        <v>0.6</v>
      </c>
      <c r="Z17" s="38">
        <f t="shared" si="20"/>
        <v>0.42</v>
      </c>
      <c r="AA17" s="38">
        <f t="shared" si="21"/>
        <v>0.71</v>
      </c>
      <c r="AB17" s="38">
        <f t="shared" si="22"/>
        <v>0.65999999999999992</v>
      </c>
      <c r="AC17" s="38">
        <f t="shared" si="23"/>
        <v>0.65</v>
      </c>
      <c r="AD17" s="38">
        <f t="shared" si="24"/>
        <v>0.6</v>
      </c>
      <c r="AE17" s="38">
        <f t="shared" si="25"/>
        <v>0.79</v>
      </c>
      <c r="AF17" s="38">
        <f t="shared" si="26"/>
        <v>0.49</v>
      </c>
      <c r="AG17" s="38">
        <f t="shared" si="27"/>
        <v>0.74</v>
      </c>
      <c r="AH17" s="38">
        <f t="shared" si="28"/>
        <v>0.91</v>
      </c>
      <c r="AI17" s="38">
        <f t="shared" si="29"/>
        <v>0.85</v>
      </c>
      <c r="AJ17" s="38">
        <f t="shared" si="30"/>
        <v>0.98</v>
      </c>
      <c r="AK17" s="38">
        <f t="shared" si="31"/>
        <v>0.56000000000000005</v>
      </c>
    </row>
    <row r="18" spans="1:37" x14ac:dyDescent="0.35">
      <c r="A18" s="46" t="s">
        <v>16</v>
      </c>
      <c r="B18" s="46" t="s">
        <v>168</v>
      </c>
      <c r="C18" s="53">
        <f t="shared" si="14"/>
        <v>0.51000000000000012</v>
      </c>
      <c r="D18" s="53">
        <f t="shared" si="15"/>
        <v>0.45</v>
      </c>
      <c r="E18" s="53">
        <f t="shared" si="16"/>
        <v>0.71400000000000008</v>
      </c>
      <c r="F18" s="53">
        <f t="shared" si="17"/>
        <v>0.68</v>
      </c>
      <c r="H18" s="46"/>
      <c r="I18" s="53">
        <v>0.4</v>
      </c>
      <c r="J18" s="45">
        <v>0.5</v>
      </c>
      <c r="K18" s="62">
        <v>0.43000000000000005</v>
      </c>
      <c r="L18" s="38">
        <v>0.74</v>
      </c>
      <c r="M18" s="38">
        <v>0.65</v>
      </c>
      <c r="N18" s="62">
        <v>0.69</v>
      </c>
      <c r="O18" s="45">
        <v>0.64</v>
      </c>
      <c r="P18" s="45">
        <v>0.62</v>
      </c>
      <c r="Q18" s="45">
        <v>0.52</v>
      </c>
      <c r="R18" s="45">
        <v>0.39</v>
      </c>
      <c r="S18" s="45">
        <v>0.79</v>
      </c>
      <c r="T18" s="45">
        <v>0.91</v>
      </c>
      <c r="U18" s="45">
        <v>0.98</v>
      </c>
      <c r="V18" s="45">
        <v>0.46</v>
      </c>
      <c r="X18" s="38">
        <f t="shared" si="18"/>
        <v>0.4</v>
      </c>
      <c r="Y18" s="38">
        <f t="shared" si="19"/>
        <v>0.5</v>
      </c>
      <c r="Z18" s="38">
        <f t="shared" si="20"/>
        <v>0.43000000000000005</v>
      </c>
      <c r="AA18" s="38">
        <f t="shared" si="21"/>
        <v>0.74</v>
      </c>
      <c r="AB18" s="38">
        <f t="shared" si="22"/>
        <v>0.65</v>
      </c>
      <c r="AC18" s="38">
        <f t="shared" si="23"/>
        <v>0.69</v>
      </c>
      <c r="AD18" s="38">
        <f t="shared" si="24"/>
        <v>0.64</v>
      </c>
      <c r="AE18" s="38">
        <f t="shared" si="25"/>
        <v>0.62</v>
      </c>
      <c r="AF18" s="38">
        <f t="shared" si="26"/>
        <v>0.52</v>
      </c>
      <c r="AG18" s="38">
        <f t="shared" si="27"/>
        <v>0.39</v>
      </c>
      <c r="AH18" s="38">
        <f t="shared" si="28"/>
        <v>0.79</v>
      </c>
      <c r="AI18" s="38">
        <f t="shared" si="29"/>
        <v>0.91</v>
      </c>
      <c r="AJ18" s="38">
        <f t="shared" si="30"/>
        <v>0.98</v>
      </c>
      <c r="AK18" s="38">
        <f t="shared" si="31"/>
        <v>0.46</v>
      </c>
    </row>
    <row r="19" spans="1:37" x14ac:dyDescent="0.35">
      <c r="A19" s="46" t="s">
        <v>18</v>
      </c>
      <c r="B19" s="46" t="s">
        <v>169</v>
      </c>
      <c r="C19" s="53">
        <f t="shared" si="14"/>
        <v>0.42666666666666669</v>
      </c>
      <c r="D19" s="53">
        <f t="shared" si="15"/>
        <v>0.7</v>
      </c>
      <c r="E19" s="53">
        <f t="shared" si="16"/>
        <v>0.69399999999999995</v>
      </c>
      <c r="F19" s="53">
        <f t="shared" si="17"/>
        <v>0.63500000000000001</v>
      </c>
      <c r="H19" s="46"/>
      <c r="I19" s="53">
        <v>0.66</v>
      </c>
      <c r="J19" s="45">
        <v>0.74</v>
      </c>
      <c r="K19" s="62">
        <v>0.32</v>
      </c>
      <c r="L19" s="38">
        <v>0.71</v>
      </c>
      <c r="M19" s="38">
        <v>0.73</v>
      </c>
      <c r="N19" s="62">
        <v>0.49</v>
      </c>
      <c r="O19" s="45">
        <v>0.61</v>
      </c>
      <c r="P19" s="45">
        <v>0.32</v>
      </c>
      <c r="Q19" s="45">
        <v>0.49</v>
      </c>
      <c r="R19" s="45">
        <v>0.47</v>
      </c>
      <c r="S19" s="45">
        <v>0.74</v>
      </c>
      <c r="T19" s="45">
        <v>0.86</v>
      </c>
      <c r="U19" s="45">
        <v>0.95</v>
      </c>
      <c r="V19" s="45">
        <v>0.6</v>
      </c>
      <c r="X19" s="38">
        <f t="shared" si="18"/>
        <v>0.66</v>
      </c>
      <c r="Y19" s="38">
        <f t="shared" si="19"/>
        <v>0.74</v>
      </c>
      <c r="Z19" s="38">
        <f t="shared" si="20"/>
        <v>0.32</v>
      </c>
      <c r="AA19" s="38">
        <f t="shared" si="21"/>
        <v>0.71</v>
      </c>
      <c r="AB19" s="38">
        <f t="shared" si="22"/>
        <v>0.73</v>
      </c>
      <c r="AC19" s="38">
        <f t="shared" si="23"/>
        <v>0.49</v>
      </c>
      <c r="AD19" s="38">
        <f t="shared" si="24"/>
        <v>0.61</v>
      </c>
      <c r="AE19" s="38">
        <f t="shared" si="25"/>
        <v>0.32</v>
      </c>
      <c r="AF19" s="38">
        <f t="shared" si="26"/>
        <v>0.49</v>
      </c>
      <c r="AG19" s="38">
        <f t="shared" si="27"/>
        <v>0.47</v>
      </c>
      <c r="AH19" s="38">
        <f t="shared" si="28"/>
        <v>0.74</v>
      </c>
      <c r="AI19" s="38">
        <f t="shared" si="29"/>
        <v>0.86</v>
      </c>
      <c r="AJ19" s="38">
        <f t="shared" si="30"/>
        <v>0.95</v>
      </c>
      <c r="AK19" s="38">
        <f t="shared" si="31"/>
        <v>0.6</v>
      </c>
    </row>
    <row r="20" spans="1:37" x14ac:dyDescent="0.35">
      <c r="A20" s="46" t="s">
        <v>20</v>
      </c>
      <c r="B20" s="46" t="s">
        <v>170</v>
      </c>
      <c r="C20" s="53">
        <f t="shared" si="14"/>
        <v>0.6133333333333334</v>
      </c>
      <c r="D20" s="53">
        <f t="shared" si="15"/>
        <v>0.43000000000000005</v>
      </c>
      <c r="E20" s="53">
        <f t="shared" si="16"/>
        <v>0.75800000000000001</v>
      </c>
      <c r="F20" s="53">
        <f t="shared" si="17"/>
        <v>0.8025000000000001</v>
      </c>
      <c r="H20" s="46"/>
      <c r="I20" s="53">
        <v>0.43000000000000005</v>
      </c>
      <c r="J20" s="45">
        <v>0.43</v>
      </c>
      <c r="K20" s="62">
        <v>0.55000000000000004</v>
      </c>
      <c r="L20" s="38">
        <v>0.85</v>
      </c>
      <c r="M20" s="38">
        <v>0.81</v>
      </c>
      <c r="N20" s="62">
        <v>0.74</v>
      </c>
      <c r="O20" s="45">
        <v>0.81</v>
      </c>
      <c r="P20" s="45">
        <v>0.82000000000000006</v>
      </c>
      <c r="Q20" s="45">
        <v>0.52</v>
      </c>
      <c r="R20" s="45">
        <v>0.5</v>
      </c>
      <c r="S20" s="45">
        <v>0.81</v>
      </c>
      <c r="T20" s="45">
        <v>0.88</v>
      </c>
      <c r="U20" s="45">
        <v>0.95</v>
      </c>
      <c r="V20" s="45">
        <v>0.6</v>
      </c>
      <c r="X20" s="38">
        <f t="shared" si="18"/>
        <v>0.43000000000000005</v>
      </c>
      <c r="Y20" s="38">
        <f t="shared" si="19"/>
        <v>0.43</v>
      </c>
      <c r="Z20" s="38">
        <f t="shared" si="20"/>
        <v>0.55000000000000004</v>
      </c>
      <c r="AA20" s="38">
        <f t="shared" si="21"/>
        <v>0.85</v>
      </c>
      <c r="AB20" s="38">
        <f t="shared" si="22"/>
        <v>0.81</v>
      </c>
      <c r="AC20" s="38">
        <f t="shared" si="23"/>
        <v>0.74</v>
      </c>
      <c r="AD20" s="38">
        <f t="shared" si="24"/>
        <v>0.81</v>
      </c>
      <c r="AE20" s="38">
        <f t="shared" si="25"/>
        <v>0.82000000000000006</v>
      </c>
      <c r="AF20" s="38">
        <f t="shared" si="26"/>
        <v>0.52</v>
      </c>
      <c r="AG20" s="38">
        <f t="shared" si="27"/>
        <v>0.5</v>
      </c>
      <c r="AH20" s="38">
        <f t="shared" si="28"/>
        <v>0.81</v>
      </c>
      <c r="AI20" s="38">
        <f t="shared" si="29"/>
        <v>0.88</v>
      </c>
      <c r="AJ20" s="38">
        <f t="shared" si="30"/>
        <v>0.95</v>
      </c>
      <c r="AK20" s="38">
        <f t="shared" si="31"/>
        <v>0.6</v>
      </c>
    </row>
    <row r="21" spans="1:37" x14ac:dyDescent="0.35">
      <c r="A21" s="46" t="s">
        <v>19</v>
      </c>
      <c r="B21" s="46" t="s">
        <v>171</v>
      </c>
      <c r="C21" s="53">
        <f t="shared" si="14"/>
        <v>0.60666666666666658</v>
      </c>
      <c r="D21" s="53">
        <f t="shared" si="15"/>
        <v>0.69499999999999995</v>
      </c>
      <c r="E21" s="53">
        <f t="shared" si="16"/>
        <v>0.62600000000000011</v>
      </c>
      <c r="F21" s="53">
        <f t="shared" si="17"/>
        <v>0.57750000000000001</v>
      </c>
      <c r="H21" s="46"/>
      <c r="I21" s="53">
        <v>0.65999999999999992</v>
      </c>
      <c r="J21" s="45">
        <v>0.73</v>
      </c>
      <c r="K21" s="62">
        <v>0.32</v>
      </c>
      <c r="L21" s="38">
        <v>0.67999999999999994</v>
      </c>
      <c r="M21" s="38">
        <v>0.56999999999999995</v>
      </c>
      <c r="N21" s="62">
        <v>0.54</v>
      </c>
      <c r="O21" s="45">
        <v>0.52</v>
      </c>
      <c r="P21" s="45">
        <v>0.76</v>
      </c>
      <c r="Q21" s="45">
        <v>0.47</v>
      </c>
      <c r="R21" s="45">
        <v>0.59</v>
      </c>
      <c r="S21" s="45">
        <v>0.78</v>
      </c>
      <c r="T21" s="45">
        <v>0.65</v>
      </c>
      <c r="U21" s="45">
        <v>0.93</v>
      </c>
      <c r="V21" s="45">
        <v>0.45</v>
      </c>
      <c r="X21" s="38">
        <f t="shared" si="18"/>
        <v>0.65999999999999992</v>
      </c>
      <c r="Y21" s="38">
        <f t="shared" si="19"/>
        <v>0.73</v>
      </c>
      <c r="Z21" s="38">
        <f t="shared" si="20"/>
        <v>0.32</v>
      </c>
      <c r="AA21" s="38">
        <f t="shared" si="21"/>
        <v>0.67999999999999994</v>
      </c>
      <c r="AB21" s="38">
        <f t="shared" si="22"/>
        <v>0.56999999999999995</v>
      </c>
      <c r="AC21" s="38">
        <f t="shared" si="23"/>
        <v>0.54</v>
      </c>
      <c r="AD21" s="38">
        <f t="shared" si="24"/>
        <v>0.52</v>
      </c>
      <c r="AE21" s="38">
        <f t="shared" si="25"/>
        <v>0.76</v>
      </c>
      <c r="AF21" s="38">
        <f t="shared" si="26"/>
        <v>0.47</v>
      </c>
      <c r="AG21" s="38">
        <f t="shared" si="27"/>
        <v>0.59</v>
      </c>
      <c r="AH21" s="38">
        <f t="shared" si="28"/>
        <v>0.78</v>
      </c>
      <c r="AI21" s="38">
        <f t="shared" si="29"/>
        <v>0.65</v>
      </c>
      <c r="AJ21" s="38">
        <f t="shared" si="30"/>
        <v>0.93</v>
      </c>
      <c r="AK21" s="38">
        <f t="shared" si="31"/>
        <v>0.45</v>
      </c>
    </row>
    <row r="22" spans="1:37" x14ac:dyDescent="0.35">
      <c r="A22" s="46" t="s">
        <v>22</v>
      </c>
      <c r="B22" s="46" t="s">
        <v>172</v>
      </c>
      <c r="C22" s="53">
        <f t="shared" si="14"/>
        <v>0.33</v>
      </c>
      <c r="D22" s="53">
        <f t="shared" si="15"/>
        <v>0.48</v>
      </c>
      <c r="E22" s="53">
        <f t="shared" si="16"/>
        <v>0.69000000000000006</v>
      </c>
      <c r="F22" s="53">
        <f t="shared" si="17"/>
        <v>0.78499999999999992</v>
      </c>
      <c r="H22" s="49"/>
      <c r="I22" s="53">
        <v>0.48</v>
      </c>
      <c r="J22" s="45">
        <v>0.48</v>
      </c>
      <c r="K22" s="62">
        <v>0.51</v>
      </c>
      <c r="L22" s="38">
        <v>0.86</v>
      </c>
      <c r="M22" s="38">
        <v>0.7</v>
      </c>
      <c r="N22" s="62">
        <v>0.82000000000000006</v>
      </c>
      <c r="O22" s="45">
        <v>0.76</v>
      </c>
      <c r="P22" s="45">
        <v>0.53</v>
      </c>
      <c r="Q22" s="45" t="s">
        <v>66</v>
      </c>
      <c r="R22" s="45">
        <v>0.13</v>
      </c>
      <c r="S22" s="45">
        <v>0.61</v>
      </c>
      <c r="T22" s="45">
        <v>0.95</v>
      </c>
      <c r="U22" s="45">
        <v>0.99</v>
      </c>
      <c r="V22" s="45">
        <v>0.39</v>
      </c>
      <c r="X22" s="38">
        <f t="shared" si="18"/>
        <v>0.48</v>
      </c>
      <c r="Y22" s="38">
        <f t="shared" si="19"/>
        <v>0.48</v>
      </c>
      <c r="Z22" s="38">
        <f t="shared" si="20"/>
        <v>0.51</v>
      </c>
      <c r="AA22" s="38">
        <f t="shared" si="21"/>
        <v>0.86</v>
      </c>
      <c r="AB22" s="38">
        <f t="shared" si="22"/>
        <v>0.7</v>
      </c>
      <c r="AC22" s="38">
        <f t="shared" si="23"/>
        <v>0.82000000000000006</v>
      </c>
      <c r="AD22" s="38">
        <f t="shared" si="24"/>
        <v>0.76</v>
      </c>
      <c r="AE22" s="38">
        <f t="shared" si="25"/>
        <v>0.53</v>
      </c>
      <c r="AF22" s="38" t="str">
        <f t="shared" si="26"/>
        <v>..</v>
      </c>
      <c r="AG22" s="38">
        <f t="shared" si="27"/>
        <v>0.13</v>
      </c>
      <c r="AH22" s="38">
        <f t="shared" si="28"/>
        <v>0.61</v>
      </c>
      <c r="AI22" s="38">
        <f t="shared" si="29"/>
        <v>0.95</v>
      </c>
      <c r="AJ22" s="38">
        <f t="shared" si="30"/>
        <v>0.99</v>
      </c>
      <c r="AK22" s="38">
        <f t="shared" si="31"/>
        <v>0.39</v>
      </c>
    </row>
    <row r="23" spans="1:37" x14ac:dyDescent="0.35">
      <c r="A23" s="46" t="s">
        <v>26</v>
      </c>
      <c r="B23" s="46" t="s">
        <v>173</v>
      </c>
      <c r="C23" s="53">
        <f t="shared" si="14"/>
        <v>0.62</v>
      </c>
      <c r="D23" s="53">
        <f t="shared" si="15"/>
        <v>0.64500000000000002</v>
      </c>
      <c r="E23" s="53">
        <f t="shared" si="16"/>
        <v>0.79799999999999982</v>
      </c>
      <c r="F23" s="53">
        <f t="shared" si="17"/>
        <v>0.79500000000000004</v>
      </c>
      <c r="H23" s="49"/>
      <c r="I23" s="53">
        <v>0.65</v>
      </c>
      <c r="J23" s="45">
        <v>0.64</v>
      </c>
      <c r="K23" s="62">
        <v>0.67999999999999994</v>
      </c>
      <c r="L23" s="38">
        <v>0.89</v>
      </c>
      <c r="M23" s="38">
        <v>0.82</v>
      </c>
      <c r="N23" s="62">
        <v>0.74</v>
      </c>
      <c r="O23" s="45">
        <v>0.73</v>
      </c>
      <c r="P23" s="45">
        <v>0.69000000000000006</v>
      </c>
      <c r="Q23" s="45">
        <v>0.64</v>
      </c>
      <c r="R23" s="45">
        <v>0.53</v>
      </c>
      <c r="S23" s="45">
        <v>0.71</v>
      </c>
      <c r="T23" s="45">
        <v>0.84</v>
      </c>
      <c r="U23" s="45">
        <v>0.96</v>
      </c>
      <c r="V23" s="45">
        <v>0.8</v>
      </c>
      <c r="X23" s="38">
        <f t="shared" si="18"/>
        <v>0.65</v>
      </c>
      <c r="Y23" s="38">
        <f t="shared" si="19"/>
        <v>0.64</v>
      </c>
      <c r="Z23" s="38">
        <f t="shared" si="20"/>
        <v>0.67999999999999994</v>
      </c>
      <c r="AA23" s="38">
        <f t="shared" si="21"/>
        <v>0.89</v>
      </c>
      <c r="AB23" s="38">
        <f t="shared" si="22"/>
        <v>0.82</v>
      </c>
      <c r="AC23" s="38">
        <f t="shared" si="23"/>
        <v>0.74</v>
      </c>
      <c r="AD23" s="38">
        <f t="shared" si="24"/>
        <v>0.73</v>
      </c>
      <c r="AE23" s="38">
        <f t="shared" si="25"/>
        <v>0.69000000000000006</v>
      </c>
      <c r="AF23" s="38">
        <f t="shared" si="26"/>
        <v>0.64</v>
      </c>
      <c r="AG23" s="38">
        <f t="shared" si="27"/>
        <v>0.53</v>
      </c>
      <c r="AH23" s="38">
        <f t="shared" si="28"/>
        <v>0.71</v>
      </c>
      <c r="AI23" s="38">
        <f t="shared" si="29"/>
        <v>0.84</v>
      </c>
      <c r="AJ23" s="38">
        <f t="shared" si="30"/>
        <v>0.96</v>
      </c>
      <c r="AK23" s="38">
        <f t="shared" si="31"/>
        <v>0.8</v>
      </c>
    </row>
    <row r="24" spans="1:37" x14ac:dyDescent="0.35">
      <c r="A24" s="46" t="s">
        <v>23</v>
      </c>
      <c r="B24" s="46" t="s">
        <v>174</v>
      </c>
      <c r="C24" s="53">
        <f t="shared" si="14"/>
        <v>0.4366666666666667</v>
      </c>
      <c r="D24" s="53">
        <f t="shared" si="15"/>
        <v>0.56000000000000005</v>
      </c>
      <c r="E24" s="53">
        <f t="shared" si="16"/>
        <v>0.72199999999999998</v>
      </c>
      <c r="F24" s="53">
        <f t="shared" si="17"/>
        <v>0.52249999999999996</v>
      </c>
      <c r="H24" s="56"/>
      <c r="I24" s="53">
        <v>0.57000000000000006</v>
      </c>
      <c r="J24" s="45">
        <v>0.55000000000000004</v>
      </c>
      <c r="K24" s="62">
        <v>0.48</v>
      </c>
      <c r="L24" s="38">
        <v>0.52</v>
      </c>
      <c r="M24" s="38">
        <v>0.5</v>
      </c>
      <c r="N24" s="62">
        <v>0.52</v>
      </c>
      <c r="O24" s="45">
        <v>0.55000000000000004</v>
      </c>
      <c r="P24" s="45">
        <v>0.57000000000000006</v>
      </c>
      <c r="Q24" s="45">
        <v>0.43000000000000005</v>
      </c>
      <c r="R24" s="45">
        <v>0.31</v>
      </c>
      <c r="S24" s="45">
        <v>0.76</v>
      </c>
      <c r="T24" s="45">
        <v>0.92</v>
      </c>
      <c r="U24" s="45">
        <v>0.99</v>
      </c>
      <c r="V24" s="45">
        <v>0.46</v>
      </c>
      <c r="X24" s="38">
        <f t="shared" si="18"/>
        <v>0.57000000000000006</v>
      </c>
      <c r="Y24" s="38">
        <f t="shared" si="19"/>
        <v>0.55000000000000004</v>
      </c>
      <c r="Z24" s="38">
        <f t="shared" si="20"/>
        <v>0.48</v>
      </c>
      <c r="AA24" s="38">
        <f t="shared" si="21"/>
        <v>0.52</v>
      </c>
      <c r="AB24" s="38">
        <f t="shared" si="22"/>
        <v>0.5</v>
      </c>
      <c r="AC24" s="38">
        <f t="shared" si="23"/>
        <v>0.52</v>
      </c>
      <c r="AD24" s="38">
        <f t="shared" si="24"/>
        <v>0.55000000000000004</v>
      </c>
      <c r="AE24" s="38">
        <f t="shared" si="25"/>
        <v>0.57000000000000006</v>
      </c>
      <c r="AF24" s="38">
        <f t="shared" si="26"/>
        <v>0.43000000000000005</v>
      </c>
      <c r="AG24" s="38">
        <f t="shared" si="27"/>
        <v>0.31</v>
      </c>
      <c r="AH24" s="38">
        <f t="shared" si="28"/>
        <v>0.76</v>
      </c>
      <c r="AI24" s="38">
        <f t="shared" si="29"/>
        <v>0.92</v>
      </c>
      <c r="AJ24" s="38">
        <f t="shared" si="30"/>
        <v>0.99</v>
      </c>
      <c r="AK24" s="38">
        <f t="shared" si="31"/>
        <v>0.46</v>
      </c>
    </row>
    <row r="25" spans="1:37" x14ac:dyDescent="0.35">
      <c r="A25" s="46" t="s">
        <v>25</v>
      </c>
      <c r="B25" s="46" t="s">
        <v>175</v>
      </c>
      <c r="C25" s="53">
        <f t="shared" si="14"/>
        <v>0.75666666666666682</v>
      </c>
      <c r="D25" s="53">
        <f t="shared" si="15"/>
        <v>0.88000000000000012</v>
      </c>
      <c r="E25" s="53">
        <f t="shared" si="16"/>
        <v>0.874</v>
      </c>
      <c r="F25" s="53">
        <f t="shared" si="17"/>
        <v>0.91</v>
      </c>
      <c r="H25" s="46"/>
      <c r="I25" s="53">
        <v>0.8600000000000001</v>
      </c>
      <c r="J25" s="45">
        <v>0.9</v>
      </c>
      <c r="K25" s="62">
        <v>0.67</v>
      </c>
      <c r="L25" s="38">
        <v>0.92999999999999994</v>
      </c>
      <c r="M25" s="38">
        <v>0.93</v>
      </c>
      <c r="N25" s="62">
        <v>0.87</v>
      </c>
      <c r="O25" s="45">
        <v>0.91</v>
      </c>
      <c r="P25" s="45">
        <v>0.90000000000000013</v>
      </c>
      <c r="Q25" s="45">
        <v>0.65</v>
      </c>
      <c r="R25" s="45">
        <v>0.72000000000000008</v>
      </c>
      <c r="S25" s="45">
        <v>0.94</v>
      </c>
      <c r="T25" s="45">
        <v>0.97</v>
      </c>
      <c r="U25" s="45">
        <v>1</v>
      </c>
      <c r="V25" s="45">
        <v>0.79</v>
      </c>
      <c r="X25" s="38">
        <f t="shared" si="18"/>
        <v>0.8600000000000001</v>
      </c>
      <c r="Y25" s="38">
        <f t="shared" si="19"/>
        <v>0.9</v>
      </c>
      <c r="Z25" s="38">
        <f t="shared" si="20"/>
        <v>0.67</v>
      </c>
      <c r="AA25" s="38">
        <f t="shared" si="21"/>
        <v>0.92999999999999994</v>
      </c>
      <c r="AB25" s="38">
        <f t="shared" si="22"/>
        <v>0.93</v>
      </c>
      <c r="AC25" s="38">
        <f t="shared" si="23"/>
        <v>0.87</v>
      </c>
      <c r="AD25" s="38">
        <f t="shared" si="24"/>
        <v>0.91</v>
      </c>
      <c r="AE25" s="38">
        <f t="shared" si="25"/>
        <v>0.90000000000000013</v>
      </c>
      <c r="AF25" s="38">
        <f t="shared" si="26"/>
        <v>0.65</v>
      </c>
      <c r="AG25" s="38">
        <f t="shared" si="27"/>
        <v>0.72000000000000008</v>
      </c>
      <c r="AH25" s="38">
        <f t="shared" si="28"/>
        <v>0.94</v>
      </c>
      <c r="AI25" s="38">
        <f t="shared" si="29"/>
        <v>0.97</v>
      </c>
      <c r="AJ25" s="38">
        <f t="shared" si="30"/>
        <v>1</v>
      </c>
      <c r="AK25" s="38">
        <f t="shared" si="31"/>
        <v>0.79</v>
      </c>
    </row>
    <row r="26" spans="1:37" x14ac:dyDescent="0.35">
      <c r="A26" s="46" t="s">
        <v>21</v>
      </c>
      <c r="B26" s="46" t="s">
        <v>176</v>
      </c>
      <c r="C26" s="53">
        <f t="shared" si="14"/>
        <v>0.35666666666666669</v>
      </c>
      <c r="D26" s="53">
        <f t="shared" si="15"/>
        <v>0.31</v>
      </c>
      <c r="E26" s="53">
        <f t="shared" si="16"/>
        <v>0.69</v>
      </c>
      <c r="F26" s="53">
        <f t="shared" si="17"/>
        <v>0.65666666666666662</v>
      </c>
      <c r="H26" s="46"/>
      <c r="I26" s="53">
        <v>0.30000000000000004</v>
      </c>
      <c r="J26" s="45">
        <v>0.31999999999999995</v>
      </c>
      <c r="K26" s="62">
        <v>0.35</v>
      </c>
      <c r="L26" s="38" t="s">
        <v>66</v>
      </c>
      <c r="M26" s="38">
        <v>0.65999999999999992</v>
      </c>
      <c r="N26" s="62">
        <v>0.64</v>
      </c>
      <c r="O26" s="45">
        <v>0.67</v>
      </c>
      <c r="P26" s="45">
        <v>0.4</v>
      </c>
      <c r="Q26" s="45">
        <v>0.22999999999999998</v>
      </c>
      <c r="R26" s="45">
        <v>0.44</v>
      </c>
      <c r="S26" s="45">
        <v>0.85</v>
      </c>
      <c r="T26" s="45">
        <v>0.94</v>
      </c>
      <c r="U26" s="45">
        <v>0.97</v>
      </c>
      <c r="V26" s="45">
        <v>0.34</v>
      </c>
      <c r="X26" s="38">
        <f t="shared" si="18"/>
        <v>0.30000000000000004</v>
      </c>
      <c r="Y26" s="38">
        <f t="shared" si="19"/>
        <v>0.31999999999999995</v>
      </c>
      <c r="Z26" s="38">
        <f t="shared" si="20"/>
        <v>0.35</v>
      </c>
      <c r="AA26" s="38" t="str">
        <f t="shared" si="21"/>
        <v>..</v>
      </c>
      <c r="AB26" s="38">
        <f t="shared" si="22"/>
        <v>0.65999999999999992</v>
      </c>
      <c r="AC26" s="38">
        <f t="shared" si="23"/>
        <v>0.64</v>
      </c>
      <c r="AD26" s="38">
        <f t="shared" si="24"/>
        <v>0.67</v>
      </c>
      <c r="AE26" s="38">
        <f t="shared" si="25"/>
        <v>0.4</v>
      </c>
      <c r="AF26" s="38">
        <f t="shared" si="26"/>
        <v>0.22999999999999998</v>
      </c>
      <c r="AG26" s="38">
        <f t="shared" si="27"/>
        <v>0.44</v>
      </c>
      <c r="AH26" s="38">
        <f t="shared" si="28"/>
        <v>0.85</v>
      </c>
      <c r="AI26" s="38">
        <f t="shared" si="29"/>
        <v>0.94</v>
      </c>
      <c r="AJ26" s="38">
        <f t="shared" si="30"/>
        <v>0.97</v>
      </c>
      <c r="AK26" s="38">
        <f t="shared" si="31"/>
        <v>0.34</v>
      </c>
    </row>
    <row r="27" spans="1:37" x14ac:dyDescent="0.35">
      <c r="A27" s="49" t="s">
        <v>24</v>
      </c>
      <c r="B27" s="46" t="s">
        <v>177</v>
      </c>
      <c r="C27" s="53">
        <f t="shared" si="14"/>
        <v>0.53333333333333333</v>
      </c>
      <c r="D27" s="53">
        <f t="shared" si="15"/>
        <v>0.64500000000000002</v>
      </c>
      <c r="E27" s="53">
        <f t="shared" si="16"/>
        <v>0.7659999999999999</v>
      </c>
      <c r="F27" s="53">
        <f t="shared" si="17"/>
        <v>0.78750000000000009</v>
      </c>
      <c r="H27" s="46"/>
      <c r="I27" s="53">
        <v>0.62</v>
      </c>
      <c r="J27" s="45">
        <v>0.67</v>
      </c>
      <c r="K27" s="62">
        <v>0.65</v>
      </c>
      <c r="L27" s="38">
        <v>0.82000000000000006</v>
      </c>
      <c r="M27" s="38">
        <v>0.85</v>
      </c>
      <c r="N27" s="62">
        <v>0.78</v>
      </c>
      <c r="O27" s="45">
        <v>0.7</v>
      </c>
      <c r="P27" s="45">
        <v>0.64</v>
      </c>
      <c r="Q27" s="45">
        <v>0.61</v>
      </c>
      <c r="R27" s="45">
        <v>0.35</v>
      </c>
      <c r="S27" s="45">
        <v>0.75</v>
      </c>
      <c r="T27" s="45">
        <v>0.84</v>
      </c>
      <c r="U27" s="45">
        <v>0.97</v>
      </c>
      <c r="V27" s="45">
        <v>0.62</v>
      </c>
      <c r="X27" s="38">
        <f t="shared" si="18"/>
        <v>0.62</v>
      </c>
      <c r="Y27" s="38">
        <f t="shared" si="19"/>
        <v>0.67</v>
      </c>
      <c r="Z27" s="38">
        <f t="shared" si="20"/>
        <v>0.65</v>
      </c>
      <c r="AA27" s="38">
        <f t="shared" si="21"/>
        <v>0.82000000000000006</v>
      </c>
      <c r="AB27" s="38">
        <f t="shared" si="22"/>
        <v>0.85</v>
      </c>
      <c r="AC27" s="38">
        <f t="shared" si="23"/>
        <v>0.78</v>
      </c>
      <c r="AD27" s="38">
        <f t="shared" si="24"/>
        <v>0.7</v>
      </c>
      <c r="AE27" s="38">
        <f t="shared" si="25"/>
        <v>0.64</v>
      </c>
      <c r="AF27" s="38">
        <f t="shared" si="26"/>
        <v>0.61</v>
      </c>
      <c r="AG27" s="38">
        <f t="shared" si="27"/>
        <v>0.35</v>
      </c>
      <c r="AH27" s="38">
        <f t="shared" si="28"/>
        <v>0.75</v>
      </c>
      <c r="AI27" s="38">
        <f t="shared" si="29"/>
        <v>0.84</v>
      </c>
      <c r="AJ27" s="38">
        <f t="shared" si="30"/>
        <v>0.97</v>
      </c>
      <c r="AK27" s="38">
        <f t="shared" si="31"/>
        <v>0.62</v>
      </c>
    </row>
    <row r="28" spans="1:37" x14ac:dyDescent="0.35">
      <c r="A28" s="56" t="s">
        <v>27</v>
      </c>
      <c r="B28" s="46" t="s">
        <v>178</v>
      </c>
      <c r="C28" s="53">
        <f t="shared" si="14"/>
        <v>0.67333333333333334</v>
      </c>
      <c r="D28" s="53">
        <f t="shared" si="15"/>
        <v>0.76</v>
      </c>
      <c r="E28" s="53">
        <f t="shared" si="16"/>
        <v>0.85799999999999998</v>
      </c>
      <c r="F28" s="53">
        <f t="shared" si="17"/>
        <v>0.7350000000000001</v>
      </c>
      <c r="H28" s="46"/>
      <c r="I28" s="53">
        <v>0.76</v>
      </c>
      <c r="J28" s="45">
        <v>0.76</v>
      </c>
      <c r="K28" s="62">
        <v>0.75</v>
      </c>
      <c r="L28" s="38">
        <v>0.86</v>
      </c>
      <c r="M28" s="38">
        <v>0.8</v>
      </c>
      <c r="N28" s="62">
        <v>0.56000000000000005</v>
      </c>
      <c r="O28" s="45">
        <v>0.72</v>
      </c>
      <c r="P28" s="45">
        <v>0.75</v>
      </c>
      <c r="Q28" s="45">
        <v>0.65</v>
      </c>
      <c r="R28" s="45">
        <v>0.62</v>
      </c>
      <c r="S28" s="45">
        <v>0.91</v>
      </c>
      <c r="T28" s="45">
        <v>0.9</v>
      </c>
      <c r="U28" s="45">
        <v>0.98</v>
      </c>
      <c r="V28" s="45">
        <v>0.75</v>
      </c>
      <c r="X28" s="38">
        <f t="shared" si="18"/>
        <v>0.76</v>
      </c>
      <c r="Y28" s="38">
        <f t="shared" si="19"/>
        <v>0.76</v>
      </c>
      <c r="Z28" s="38">
        <f t="shared" si="20"/>
        <v>0.75</v>
      </c>
      <c r="AA28" s="38">
        <f t="shared" si="21"/>
        <v>0.86</v>
      </c>
      <c r="AB28" s="38">
        <f t="shared" si="22"/>
        <v>0.8</v>
      </c>
      <c r="AC28" s="38">
        <f t="shared" si="23"/>
        <v>0.56000000000000005</v>
      </c>
      <c r="AD28" s="38">
        <f t="shared" si="24"/>
        <v>0.72</v>
      </c>
      <c r="AE28" s="38">
        <f t="shared" si="25"/>
        <v>0.75</v>
      </c>
      <c r="AF28" s="38">
        <f t="shared" si="26"/>
        <v>0.65</v>
      </c>
      <c r="AG28" s="38">
        <f t="shared" si="27"/>
        <v>0.62</v>
      </c>
      <c r="AH28" s="38">
        <f t="shared" si="28"/>
        <v>0.91</v>
      </c>
      <c r="AI28" s="38">
        <f t="shared" si="29"/>
        <v>0.9</v>
      </c>
      <c r="AJ28" s="38">
        <f t="shared" si="30"/>
        <v>0.98</v>
      </c>
      <c r="AK28" s="38">
        <f t="shared" si="31"/>
        <v>0.75</v>
      </c>
    </row>
    <row r="29" spans="1:37" x14ac:dyDescent="0.35">
      <c r="A29" s="56" t="s">
        <v>28</v>
      </c>
      <c r="B29" s="46" t="s">
        <v>179</v>
      </c>
      <c r="C29" s="53">
        <f t="shared" si="14"/>
        <v>0.70666666666666667</v>
      </c>
      <c r="D29" s="53">
        <f t="shared" si="15"/>
        <v>0.54500000000000004</v>
      </c>
      <c r="E29" s="53">
        <f t="shared" si="16"/>
        <v>0.87799999999999989</v>
      </c>
      <c r="F29" s="53">
        <f t="shared" si="17"/>
        <v>0.76500000000000012</v>
      </c>
      <c r="H29" s="46"/>
      <c r="I29" s="53">
        <v>0.55000000000000004</v>
      </c>
      <c r="J29" s="45">
        <v>0.54</v>
      </c>
      <c r="K29" s="62">
        <v>0.76</v>
      </c>
      <c r="L29" s="38">
        <v>0.8</v>
      </c>
      <c r="M29" s="38">
        <v>0.79</v>
      </c>
      <c r="N29" s="62">
        <v>0.73</v>
      </c>
      <c r="O29" s="45">
        <v>0.74</v>
      </c>
      <c r="P29" s="45">
        <v>0.76</v>
      </c>
      <c r="Q29" s="45">
        <v>0.71</v>
      </c>
      <c r="R29" s="45">
        <v>0.65</v>
      </c>
      <c r="S29" s="45">
        <v>0.91</v>
      </c>
      <c r="T29" s="45">
        <v>0.92999999999999994</v>
      </c>
      <c r="U29" s="45">
        <v>1</v>
      </c>
      <c r="V29" s="45">
        <v>0.79</v>
      </c>
      <c r="X29" s="38">
        <f t="shared" si="18"/>
        <v>0.55000000000000004</v>
      </c>
      <c r="Y29" s="38">
        <f t="shared" si="19"/>
        <v>0.54</v>
      </c>
      <c r="Z29" s="38">
        <f t="shared" si="20"/>
        <v>0.76</v>
      </c>
      <c r="AA29" s="38">
        <f t="shared" si="21"/>
        <v>0.8</v>
      </c>
      <c r="AB29" s="38">
        <f t="shared" si="22"/>
        <v>0.79</v>
      </c>
      <c r="AC29" s="38">
        <f t="shared" si="23"/>
        <v>0.73</v>
      </c>
      <c r="AD29" s="38">
        <f t="shared" si="24"/>
        <v>0.74</v>
      </c>
      <c r="AE29" s="38">
        <f t="shared" si="25"/>
        <v>0.76</v>
      </c>
      <c r="AF29" s="38">
        <f t="shared" si="26"/>
        <v>0.71</v>
      </c>
      <c r="AG29" s="38">
        <f t="shared" si="27"/>
        <v>0.65</v>
      </c>
      <c r="AH29" s="38">
        <f t="shared" si="28"/>
        <v>0.91</v>
      </c>
      <c r="AI29" s="38">
        <f t="shared" si="29"/>
        <v>0.92999999999999994</v>
      </c>
      <c r="AJ29" s="38">
        <f t="shared" si="30"/>
        <v>1</v>
      </c>
      <c r="AK29" s="38">
        <f t="shared" si="31"/>
        <v>0.79</v>
      </c>
    </row>
    <row r="30" spans="1:37" x14ac:dyDescent="0.35">
      <c r="A30" s="46" t="s">
        <v>29</v>
      </c>
      <c r="B30" s="46" t="s">
        <v>180</v>
      </c>
      <c r="C30" s="53">
        <f t="shared" si="14"/>
        <v>0.43333333333333335</v>
      </c>
      <c r="D30" s="53">
        <f t="shared" si="15"/>
        <v>0.46500000000000002</v>
      </c>
      <c r="E30" s="53">
        <f t="shared" si="16"/>
        <v>0.65600000000000003</v>
      </c>
      <c r="F30" s="53">
        <f t="shared" si="17"/>
        <v>0.50750000000000006</v>
      </c>
      <c r="H30" s="46"/>
      <c r="I30" s="53">
        <v>0.47000000000000003</v>
      </c>
      <c r="J30" s="45">
        <v>0.46</v>
      </c>
      <c r="K30" s="62">
        <v>0.16</v>
      </c>
      <c r="L30" s="38">
        <v>0.58000000000000007</v>
      </c>
      <c r="M30" s="38">
        <v>0.62</v>
      </c>
      <c r="N30" s="62">
        <v>0.41000000000000003</v>
      </c>
      <c r="O30" s="45">
        <v>0.42000000000000004</v>
      </c>
      <c r="P30" s="45">
        <v>0.71</v>
      </c>
      <c r="Q30" s="45">
        <v>0.27</v>
      </c>
      <c r="R30" s="45">
        <v>0.32</v>
      </c>
      <c r="S30" s="45">
        <v>0.87</v>
      </c>
      <c r="T30" s="45">
        <v>0.86</v>
      </c>
      <c r="U30" s="45">
        <v>0.96</v>
      </c>
      <c r="V30" s="45">
        <v>0.43</v>
      </c>
      <c r="X30" s="38">
        <f t="shared" si="18"/>
        <v>0.47000000000000003</v>
      </c>
      <c r="Y30" s="38">
        <f t="shared" si="19"/>
        <v>0.46</v>
      </c>
      <c r="Z30" s="38">
        <f t="shared" si="20"/>
        <v>0.16</v>
      </c>
      <c r="AA30" s="38">
        <f t="shared" si="21"/>
        <v>0.58000000000000007</v>
      </c>
      <c r="AB30" s="38">
        <f t="shared" si="22"/>
        <v>0.62</v>
      </c>
      <c r="AC30" s="38">
        <f t="shared" si="23"/>
        <v>0.41000000000000003</v>
      </c>
      <c r="AD30" s="38">
        <f t="shared" si="24"/>
        <v>0.42000000000000004</v>
      </c>
      <c r="AE30" s="38">
        <f t="shared" si="25"/>
        <v>0.71</v>
      </c>
      <c r="AF30" s="38">
        <f t="shared" si="26"/>
        <v>0.27</v>
      </c>
      <c r="AG30" s="38">
        <f t="shared" si="27"/>
        <v>0.32</v>
      </c>
      <c r="AH30" s="38">
        <f t="shared" si="28"/>
        <v>0.87</v>
      </c>
      <c r="AI30" s="38">
        <f t="shared" si="29"/>
        <v>0.86</v>
      </c>
      <c r="AJ30" s="38">
        <f t="shared" si="30"/>
        <v>0.96</v>
      </c>
      <c r="AK30" s="38">
        <f t="shared" si="31"/>
        <v>0.43</v>
      </c>
    </row>
    <row r="31" spans="1:37" x14ac:dyDescent="0.35">
      <c r="A31" s="46" t="s">
        <v>31</v>
      </c>
      <c r="B31" s="46" t="s">
        <v>181</v>
      </c>
      <c r="C31" s="53">
        <f t="shared" si="14"/>
        <v>0.71666666666666679</v>
      </c>
      <c r="D31" s="53">
        <f t="shared" si="15"/>
        <v>0.41500000000000004</v>
      </c>
      <c r="E31" s="53">
        <f t="shared" si="16"/>
        <v>0.79199999999999993</v>
      </c>
      <c r="F31" s="53">
        <f t="shared" si="17"/>
        <v>0.78</v>
      </c>
      <c r="H31" s="46"/>
      <c r="I31" s="53">
        <v>0.42000000000000004</v>
      </c>
      <c r="J31" s="45">
        <v>0.41000000000000003</v>
      </c>
      <c r="K31" s="62">
        <v>0.77</v>
      </c>
      <c r="L31" s="38">
        <v>0.78</v>
      </c>
      <c r="M31" s="38">
        <v>0.79</v>
      </c>
      <c r="N31" s="62">
        <v>0.76</v>
      </c>
      <c r="O31" s="45">
        <v>0.79</v>
      </c>
      <c r="P31" s="45">
        <v>0.91</v>
      </c>
      <c r="Q31" s="45">
        <v>0.56000000000000005</v>
      </c>
      <c r="R31" s="45">
        <v>0.67999999999999994</v>
      </c>
      <c r="S31" s="45">
        <v>0.71</v>
      </c>
      <c r="T31" s="45">
        <v>0.76</v>
      </c>
      <c r="U31" s="45">
        <v>1</v>
      </c>
      <c r="V31" s="45">
        <v>0.72</v>
      </c>
      <c r="X31" s="38">
        <f t="shared" si="18"/>
        <v>0.42000000000000004</v>
      </c>
      <c r="Y31" s="38">
        <f t="shared" si="19"/>
        <v>0.41000000000000003</v>
      </c>
      <c r="Z31" s="38">
        <f t="shared" si="20"/>
        <v>0.77</v>
      </c>
      <c r="AA31" s="38">
        <f t="shared" si="21"/>
        <v>0.78</v>
      </c>
      <c r="AB31" s="38">
        <f t="shared" si="22"/>
        <v>0.79</v>
      </c>
      <c r="AC31" s="38">
        <f t="shared" si="23"/>
        <v>0.76</v>
      </c>
      <c r="AD31" s="38">
        <f t="shared" si="24"/>
        <v>0.79</v>
      </c>
      <c r="AE31" s="38">
        <f t="shared" si="25"/>
        <v>0.91</v>
      </c>
      <c r="AF31" s="38">
        <f t="shared" si="26"/>
        <v>0.56000000000000005</v>
      </c>
      <c r="AG31" s="38">
        <f t="shared" si="27"/>
        <v>0.67999999999999994</v>
      </c>
      <c r="AH31" s="38">
        <f t="shared" si="28"/>
        <v>0.71</v>
      </c>
      <c r="AI31" s="38">
        <f t="shared" si="29"/>
        <v>0.76</v>
      </c>
      <c r="AJ31" s="38">
        <f t="shared" si="30"/>
        <v>1</v>
      </c>
      <c r="AK31" s="38">
        <f t="shared" si="31"/>
        <v>0.72</v>
      </c>
    </row>
    <row r="32" spans="1:37" x14ac:dyDescent="0.35">
      <c r="A32" s="46" t="s">
        <v>32</v>
      </c>
      <c r="B32" s="43" t="s">
        <v>124</v>
      </c>
      <c r="C32" s="53">
        <f t="shared" si="14"/>
        <v>0.61</v>
      </c>
      <c r="D32" s="53">
        <f t="shared" si="15"/>
        <v>0.61</v>
      </c>
      <c r="E32" s="53">
        <f t="shared" si="16"/>
        <v>0.66999999999999993</v>
      </c>
      <c r="F32" s="53">
        <f t="shared" si="17"/>
        <v>0.505</v>
      </c>
      <c r="H32" s="57"/>
      <c r="I32" s="53">
        <v>0.7</v>
      </c>
      <c r="J32" s="45">
        <v>0.52</v>
      </c>
      <c r="K32" s="62">
        <v>0.34</v>
      </c>
      <c r="L32" s="38">
        <v>0.6</v>
      </c>
      <c r="M32" s="38">
        <v>0.5</v>
      </c>
      <c r="N32" s="62">
        <v>0.49</v>
      </c>
      <c r="O32" s="45">
        <v>0.42999999999999994</v>
      </c>
      <c r="P32" s="45">
        <v>0.67</v>
      </c>
      <c r="Q32" s="45">
        <v>0.55000000000000004</v>
      </c>
      <c r="R32" s="45">
        <v>0.61</v>
      </c>
      <c r="S32" s="45">
        <v>0.79</v>
      </c>
      <c r="T32" s="45">
        <v>0.78</v>
      </c>
      <c r="U32" s="45">
        <v>0.92999999999999994</v>
      </c>
      <c r="V32" s="45">
        <v>0.51</v>
      </c>
      <c r="X32" s="38">
        <f t="shared" si="18"/>
        <v>0.7</v>
      </c>
      <c r="Y32" s="38">
        <f t="shared" si="19"/>
        <v>0.52</v>
      </c>
      <c r="Z32" s="38">
        <f t="shared" si="20"/>
        <v>0.34</v>
      </c>
      <c r="AA32" s="38">
        <f t="shared" si="21"/>
        <v>0.6</v>
      </c>
      <c r="AB32" s="38">
        <f t="shared" si="22"/>
        <v>0.5</v>
      </c>
      <c r="AC32" s="38">
        <f t="shared" si="23"/>
        <v>0.49</v>
      </c>
      <c r="AD32" s="38">
        <f t="shared" si="24"/>
        <v>0.42999999999999994</v>
      </c>
      <c r="AE32" s="38">
        <f t="shared" si="25"/>
        <v>0.67</v>
      </c>
      <c r="AF32" s="38">
        <f t="shared" si="26"/>
        <v>0.55000000000000004</v>
      </c>
      <c r="AG32" s="38">
        <f t="shared" si="27"/>
        <v>0.61</v>
      </c>
      <c r="AH32" s="38">
        <f t="shared" si="28"/>
        <v>0.79</v>
      </c>
      <c r="AI32" s="38">
        <f t="shared" si="29"/>
        <v>0.78</v>
      </c>
      <c r="AJ32" s="38">
        <f t="shared" si="30"/>
        <v>0.92999999999999994</v>
      </c>
      <c r="AK32" s="38">
        <f t="shared" si="31"/>
        <v>0.51</v>
      </c>
    </row>
    <row r="33" spans="1:37" x14ac:dyDescent="0.35">
      <c r="A33" s="46" t="s">
        <v>39</v>
      </c>
      <c r="B33" s="46" t="s">
        <v>182</v>
      </c>
      <c r="C33" s="53">
        <f t="shared" si="14"/>
        <v>0.64333333333333342</v>
      </c>
      <c r="D33" s="53">
        <f t="shared" si="15"/>
        <v>0.63</v>
      </c>
      <c r="E33" s="53">
        <f t="shared" si="16"/>
        <v>0.73199999999999998</v>
      </c>
      <c r="F33" s="53">
        <f t="shared" si="17"/>
        <v>0.66249999999999998</v>
      </c>
      <c r="H33" s="57"/>
      <c r="I33" s="53">
        <v>0.59</v>
      </c>
      <c r="J33" s="45">
        <v>0.67</v>
      </c>
      <c r="K33" s="62">
        <v>0.49</v>
      </c>
      <c r="L33" s="38">
        <v>0.65</v>
      </c>
      <c r="M33" s="38">
        <v>0.73</v>
      </c>
      <c r="N33" s="62">
        <v>0.5</v>
      </c>
      <c r="O33" s="45">
        <v>0.77</v>
      </c>
      <c r="P33" s="45">
        <v>0.77</v>
      </c>
      <c r="Q33" s="45">
        <v>0.56000000000000005</v>
      </c>
      <c r="R33" s="45">
        <v>0.6</v>
      </c>
      <c r="S33" s="45">
        <v>0.64</v>
      </c>
      <c r="T33" s="45">
        <v>0.9</v>
      </c>
      <c r="U33" s="45">
        <v>0.97</v>
      </c>
      <c r="V33" s="45">
        <v>0.66</v>
      </c>
      <c r="X33" s="38">
        <f t="shared" si="18"/>
        <v>0.59</v>
      </c>
      <c r="Y33" s="38">
        <f t="shared" si="19"/>
        <v>0.67</v>
      </c>
      <c r="Z33" s="38">
        <f t="shared" si="20"/>
        <v>0.49</v>
      </c>
      <c r="AA33" s="38">
        <f t="shared" si="21"/>
        <v>0.65</v>
      </c>
      <c r="AB33" s="38">
        <f t="shared" si="22"/>
        <v>0.73</v>
      </c>
      <c r="AC33" s="38">
        <f t="shared" si="23"/>
        <v>0.5</v>
      </c>
      <c r="AD33" s="38">
        <f t="shared" si="24"/>
        <v>0.77</v>
      </c>
      <c r="AE33" s="38">
        <f t="shared" si="25"/>
        <v>0.77</v>
      </c>
      <c r="AF33" s="38">
        <f t="shared" si="26"/>
        <v>0.56000000000000005</v>
      </c>
      <c r="AG33" s="38">
        <f t="shared" si="27"/>
        <v>0.6</v>
      </c>
      <c r="AH33" s="38">
        <f t="shared" si="28"/>
        <v>0.64</v>
      </c>
      <c r="AI33" s="38">
        <f t="shared" si="29"/>
        <v>0.9</v>
      </c>
      <c r="AJ33" s="38">
        <f t="shared" si="30"/>
        <v>0.97</v>
      </c>
      <c r="AK33" s="38">
        <f t="shared" si="31"/>
        <v>0.66</v>
      </c>
    </row>
    <row r="34" spans="1:37" x14ac:dyDescent="0.35">
      <c r="A34" s="46" t="s">
        <v>34</v>
      </c>
      <c r="B34" s="46" t="s">
        <v>183</v>
      </c>
      <c r="C34" s="53">
        <f t="shared" si="14"/>
        <v>0.52333333333333332</v>
      </c>
      <c r="D34" s="53">
        <f t="shared" si="15"/>
        <v>0.83499999999999996</v>
      </c>
      <c r="E34" s="53">
        <f t="shared" si="16"/>
        <v>0.76400000000000001</v>
      </c>
      <c r="F34" s="53">
        <f t="shared" si="17"/>
        <v>0.69</v>
      </c>
      <c r="H34" s="49"/>
      <c r="I34" s="53">
        <v>0.85</v>
      </c>
      <c r="J34" s="45">
        <v>0.82000000000000006</v>
      </c>
      <c r="K34" s="62">
        <v>0.60000000000000009</v>
      </c>
      <c r="L34" s="38">
        <v>0.62</v>
      </c>
      <c r="M34" s="38">
        <v>0.84</v>
      </c>
      <c r="N34" s="62">
        <v>0.54</v>
      </c>
      <c r="O34" s="45">
        <v>0.76</v>
      </c>
      <c r="P34" s="45">
        <v>0.67</v>
      </c>
      <c r="Q34" s="45">
        <v>0.54</v>
      </c>
      <c r="R34" s="45">
        <v>0.36</v>
      </c>
      <c r="S34" s="45">
        <v>0.7</v>
      </c>
      <c r="T34" s="45">
        <v>0.86</v>
      </c>
      <c r="U34" s="45">
        <v>0.96</v>
      </c>
      <c r="V34" s="45">
        <v>0.7</v>
      </c>
      <c r="X34" s="38">
        <f t="shared" si="18"/>
        <v>0.85</v>
      </c>
      <c r="Y34" s="38">
        <f t="shared" si="19"/>
        <v>0.82000000000000006</v>
      </c>
      <c r="Z34" s="38">
        <f t="shared" si="20"/>
        <v>0.60000000000000009</v>
      </c>
      <c r="AA34" s="38">
        <f t="shared" si="21"/>
        <v>0.62</v>
      </c>
      <c r="AB34" s="38">
        <f t="shared" si="22"/>
        <v>0.84</v>
      </c>
      <c r="AC34" s="38">
        <f t="shared" si="23"/>
        <v>0.54</v>
      </c>
      <c r="AD34" s="38">
        <f t="shared" si="24"/>
        <v>0.76</v>
      </c>
      <c r="AE34" s="38">
        <f t="shared" si="25"/>
        <v>0.67</v>
      </c>
      <c r="AF34" s="38">
        <f t="shared" si="26"/>
        <v>0.54</v>
      </c>
      <c r="AG34" s="38">
        <f t="shared" si="27"/>
        <v>0.36</v>
      </c>
      <c r="AH34" s="38">
        <f t="shared" si="28"/>
        <v>0.7</v>
      </c>
      <c r="AI34" s="38">
        <f t="shared" si="29"/>
        <v>0.86</v>
      </c>
      <c r="AJ34" s="38">
        <f t="shared" si="30"/>
        <v>0.96</v>
      </c>
      <c r="AK34" s="38">
        <f t="shared" si="31"/>
        <v>0.7</v>
      </c>
    </row>
    <row r="35" spans="1:37" x14ac:dyDescent="0.35">
      <c r="A35" s="46" t="s">
        <v>35</v>
      </c>
      <c r="B35" s="46" t="s">
        <v>184</v>
      </c>
      <c r="C35" s="53">
        <f t="shared" si="14"/>
        <v>0.35000000000000003</v>
      </c>
      <c r="D35" s="53">
        <f t="shared" si="15"/>
        <v>0.48</v>
      </c>
      <c r="E35" s="53">
        <f t="shared" si="16"/>
        <v>0.65999999999999992</v>
      </c>
      <c r="F35" s="53">
        <f t="shared" si="17"/>
        <v>0.58499999999999996</v>
      </c>
      <c r="H35" s="49"/>
      <c r="I35" s="53">
        <v>0.45</v>
      </c>
      <c r="J35" s="45">
        <v>0.51</v>
      </c>
      <c r="K35" s="62">
        <v>0.44</v>
      </c>
      <c r="L35" s="38">
        <v>0.65999999999999992</v>
      </c>
      <c r="M35" s="38">
        <v>0.56000000000000005</v>
      </c>
      <c r="N35" s="62">
        <v>0.6</v>
      </c>
      <c r="O35" s="45">
        <v>0.52</v>
      </c>
      <c r="P35" s="45">
        <v>0.47000000000000003</v>
      </c>
      <c r="Q35" s="45">
        <v>0.37</v>
      </c>
      <c r="R35" s="45">
        <v>0.21</v>
      </c>
      <c r="S35" s="45">
        <v>0.73</v>
      </c>
      <c r="T35" s="45">
        <v>0.76</v>
      </c>
      <c r="U35" s="45">
        <v>0.97</v>
      </c>
      <c r="V35" s="45">
        <v>0.4</v>
      </c>
      <c r="X35" s="38">
        <f t="shared" si="18"/>
        <v>0.45</v>
      </c>
      <c r="Y35" s="38">
        <f t="shared" si="19"/>
        <v>0.51</v>
      </c>
      <c r="Z35" s="38">
        <f t="shared" si="20"/>
        <v>0.44</v>
      </c>
      <c r="AA35" s="38">
        <f t="shared" si="21"/>
        <v>0.65999999999999992</v>
      </c>
      <c r="AB35" s="38">
        <f t="shared" si="22"/>
        <v>0.56000000000000005</v>
      </c>
      <c r="AC35" s="38">
        <f t="shared" si="23"/>
        <v>0.6</v>
      </c>
      <c r="AD35" s="38">
        <f t="shared" si="24"/>
        <v>0.52</v>
      </c>
      <c r="AE35" s="38">
        <f t="shared" si="25"/>
        <v>0.47000000000000003</v>
      </c>
      <c r="AF35" s="38">
        <f t="shared" si="26"/>
        <v>0.37</v>
      </c>
      <c r="AG35" s="38">
        <f t="shared" si="27"/>
        <v>0.21</v>
      </c>
      <c r="AH35" s="38">
        <f t="shared" si="28"/>
        <v>0.73</v>
      </c>
      <c r="AI35" s="38">
        <f t="shared" si="29"/>
        <v>0.76</v>
      </c>
      <c r="AJ35" s="38">
        <f t="shared" si="30"/>
        <v>0.97</v>
      </c>
      <c r="AK35" s="38">
        <f t="shared" si="31"/>
        <v>0.4</v>
      </c>
    </row>
    <row r="36" spans="1:37" x14ac:dyDescent="0.35">
      <c r="A36" s="46" t="s">
        <v>36</v>
      </c>
      <c r="B36" s="46" t="s">
        <v>185</v>
      </c>
      <c r="C36" s="53">
        <f t="shared" si="14"/>
        <v>0.42666666666666669</v>
      </c>
      <c r="D36" s="53">
        <f t="shared" si="15"/>
        <v>0.23500000000000001</v>
      </c>
      <c r="E36" s="53">
        <f t="shared" si="16"/>
        <v>0.69800000000000006</v>
      </c>
      <c r="F36" s="53">
        <f t="shared" si="17"/>
        <v>0.83250000000000002</v>
      </c>
      <c r="H36" s="49"/>
      <c r="I36" s="53">
        <v>0.24000000000000002</v>
      </c>
      <c r="J36" s="45">
        <v>0.23</v>
      </c>
      <c r="K36" s="62">
        <v>0.49</v>
      </c>
      <c r="L36" s="38">
        <v>0.9</v>
      </c>
      <c r="M36" s="38">
        <v>0.87</v>
      </c>
      <c r="N36" s="62">
        <v>0.75</v>
      </c>
      <c r="O36" s="45">
        <v>0.81</v>
      </c>
      <c r="P36" s="45">
        <v>0.66</v>
      </c>
      <c r="Q36" s="45">
        <v>0.22</v>
      </c>
      <c r="R36" s="45">
        <v>0.4</v>
      </c>
      <c r="S36" s="45">
        <v>0.63</v>
      </c>
      <c r="T36" s="45">
        <v>0.96</v>
      </c>
      <c r="U36" s="45">
        <v>0.99</v>
      </c>
      <c r="V36" s="45">
        <v>0.42000000000000004</v>
      </c>
      <c r="X36" s="38">
        <f t="shared" si="18"/>
        <v>0.24000000000000002</v>
      </c>
      <c r="Y36" s="38">
        <f t="shared" si="19"/>
        <v>0.23</v>
      </c>
      <c r="Z36" s="38">
        <f t="shared" si="20"/>
        <v>0.49</v>
      </c>
      <c r="AA36" s="38">
        <f t="shared" si="21"/>
        <v>0.9</v>
      </c>
      <c r="AB36" s="38">
        <f t="shared" si="22"/>
        <v>0.87</v>
      </c>
      <c r="AC36" s="38">
        <f t="shared" si="23"/>
        <v>0.75</v>
      </c>
      <c r="AD36" s="38">
        <f t="shared" si="24"/>
        <v>0.81</v>
      </c>
      <c r="AE36" s="38">
        <f t="shared" si="25"/>
        <v>0.66</v>
      </c>
      <c r="AF36" s="38">
        <f t="shared" si="26"/>
        <v>0.22</v>
      </c>
      <c r="AG36" s="38">
        <f t="shared" si="27"/>
        <v>0.4</v>
      </c>
      <c r="AH36" s="38">
        <f t="shared" si="28"/>
        <v>0.63</v>
      </c>
      <c r="AI36" s="38">
        <f t="shared" si="29"/>
        <v>0.96</v>
      </c>
      <c r="AJ36" s="38">
        <f t="shared" si="30"/>
        <v>0.99</v>
      </c>
      <c r="AK36" s="38">
        <f t="shared" si="31"/>
        <v>0.42000000000000004</v>
      </c>
    </row>
    <row r="37" spans="1:37" x14ac:dyDescent="0.35">
      <c r="A37" s="49" t="s">
        <v>38</v>
      </c>
      <c r="B37" s="46" t="s">
        <v>186</v>
      </c>
      <c r="C37" s="53">
        <f t="shared" si="14"/>
        <v>0.61</v>
      </c>
      <c r="D37" s="53">
        <f t="shared" si="15"/>
        <v>0.51500000000000001</v>
      </c>
      <c r="E37" s="53">
        <f t="shared" si="16"/>
        <v>0.74199999999999999</v>
      </c>
      <c r="F37" s="53">
        <f t="shared" si="17"/>
        <v>0.62749999999999995</v>
      </c>
      <c r="H37" s="49"/>
      <c r="I37" s="53">
        <v>0.48</v>
      </c>
      <c r="J37" s="45">
        <v>0.55000000000000004</v>
      </c>
      <c r="K37" s="62">
        <v>0.51</v>
      </c>
      <c r="L37" s="38">
        <v>0.65</v>
      </c>
      <c r="M37" s="38">
        <v>0.71</v>
      </c>
      <c r="N37" s="62">
        <v>0.6</v>
      </c>
      <c r="O37" s="45">
        <v>0.55000000000000004</v>
      </c>
      <c r="P37" s="45">
        <v>0.64</v>
      </c>
      <c r="Q37" s="45">
        <v>0.67999999999999994</v>
      </c>
      <c r="R37" s="45">
        <v>0.51</v>
      </c>
      <c r="S37" s="45">
        <v>0.81</v>
      </c>
      <c r="T37" s="45">
        <v>0.81</v>
      </c>
      <c r="U37" s="45">
        <v>0.94</v>
      </c>
      <c r="V37" s="45">
        <v>0.64</v>
      </c>
      <c r="X37" s="38">
        <f t="shared" si="18"/>
        <v>0.48</v>
      </c>
      <c r="Y37" s="38">
        <f t="shared" si="19"/>
        <v>0.55000000000000004</v>
      </c>
      <c r="Z37" s="38">
        <f t="shared" si="20"/>
        <v>0.51</v>
      </c>
      <c r="AA37" s="38">
        <f t="shared" si="21"/>
        <v>0.65</v>
      </c>
      <c r="AB37" s="38">
        <f t="shared" si="22"/>
        <v>0.71</v>
      </c>
      <c r="AC37" s="38">
        <f t="shared" si="23"/>
        <v>0.6</v>
      </c>
      <c r="AD37" s="38">
        <f t="shared" si="24"/>
        <v>0.55000000000000004</v>
      </c>
      <c r="AE37" s="38">
        <f t="shared" si="25"/>
        <v>0.64</v>
      </c>
      <c r="AF37" s="38">
        <f t="shared" si="26"/>
        <v>0.67999999999999994</v>
      </c>
      <c r="AG37" s="38">
        <f t="shared" si="27"/>
        <v>0.51</v>
      </c>
      <c r="AH37" s="38">
        <f t="shared" si="28"/>
        <v>0.81</v>
      </c>
      <c r="AI37" s="38">
        <f t="shared" si="29"/>
        <v>0.81</v>
      </c>
      <c r="AJ37" s="38">
        <f t="shared" si="30"/>
        <v>0.94</v>
      </c>
      <c r="AK37" s="38">
        <f t="shared" si="31"/>
        <v>0.64</v>
      </c>
    </row>
    <row r="38" spans="1:37" x14ac:dyDescent="0.35">
      <c r="A38" s="49" t="s">
        <v>37</v>
      </c>
      <c r="B38" s="46" t="s">
        <v>187</v>
      </c>
      <c r="C38" s="53">
        <f t="shared" si="14"/>
        <v>0.78333333333333333</v>
      </c>
      <c r="D38" s="53">
        <f t="shared" si="15"/>
        <v>0.48499999999999999</v>
      </c>
      <c r="E38" s="53">
        <f t="shared" si="16"/>
        <v>0.7420000000000001</v>
      </c>
      <c r="F38" s="53">
        <f t="shared" si="17"/>
        <v>0.71249999999999991</v>
      </c>
      <c r="H38" s="59"/>
      <c r="I38" s="53">
        <v>0.42</v>
      </c>
      <c r="J38" s="45">
        <v>0.55000000000000004</v>
      </c>
      <c r="K38" s="62">
        <v>0.6</v>
      </c>
      <c r="L38" s="38">
        <v>0.87</v>
      </c>
      <c r="M38" s="38">
        <v>0.67999999999999994</v>
      </c>
      <c r="N38" s="62">
        <v>0.67999999999999994</v>
      </c>
      <c r="O38" s="45">
        <v>0.62</v>
      </c>
      <c r="P38" s="45">
        <v>0.84000000000000008</v>
      </c>
      <c r="Q38" s="45">
        <v>0.76</v>
      </c>
      <c r="R38" s="45">
        <v>0.75</v>
      </c>
      <c r="S38" s="45">
        <v>0.77</v>
      </c>
      <c r="T38" s="45">
        <v>0.84</v>
      </c>
      <c r="U38" s="45">
        <v>0.76</v>
      </c>
      <c r="V38" s="45">
        <v>0.74</v>
      </c>
      <c r="X38" s="38">
        <f t="shared" si="18"/>
        <v>0.42</v>
      </c>
      <c r="Y38" s="38">
        <f t="shared" si="19"/>
        <v>0.55000000000000004</v>
      </c>
      <c r="Z38" s="38">
        <f t="shared" si="20"/>
        <v>0.6</v>
      </c>
      <c r="AA38" s="38">
        <f t="shared" si="21"/>
        <v>0.87</v>
      </c>
      <c r="AB38" s="38">
        <f t="shared" si="22"/>
        <v>0.67999999999999994</v>
      </c>
      <c r="AC38" s="38">
        <f t="shared" si="23"/>
        <v>0.67999999999999994</v>
      </c>
      <c r="AD38" s="38">
        <f t="shared" si="24"/>
        <v>0.62</v>
      </c>
      <c r="AE38" s="38">
        <f t="shared" si="25"/>
        <v>0.84000000000000008</v>
      </c>
      <c r="AF38" s="38">
        <f t="shared" si="26"/>
        <v>0.76</v>
      </c>
      <c r="AG38" s="38">
        <f t="shared" si="27"/>
        <v>0.75</v>
      </c>
      <c r="AH38" s="38">
        <f t="shared" si="28"/>
        <v>0.77</v>
      </c>
      <c r="AI38" s="38">
        <f t="shared" si="29"/>
        <v>0.84</v>
      </c>
      <c r="AJ38" s="38">
        <f t="shared" si="30"/>
        <v>0.76</v>
      </c>
      <c r="AK38" s="38">
        <f t="shared" si="31"/>
        <v>0.74</v>
      </c>
    </row>
    <row r="39" spans="1:37" x14ac:dyDescent="0.35">
      <c r="A39" s="49" t="s">
        <v>40</v>
      </c>
      <c r="B39" s="46" t="s">
        <v>188</v>
      </c>
      <c r="C39" s="53">
        <f t="shared" si="14"/>
        <v>0.69000000000000006</v>
      </c>
      <c r="D39" s="53">
        <f t="shared" si="15"/>
        <v>0.59499999999999997</v>
      </c>
      <c r="E39" s="53">
        <f t="shared" si="16"/>
        <v>0.75600000000000001</v>
      </c>
      <c r="F39" s="53">
        <f t="shared" si="17"/>
        <v>0.78</v>
      </c>
      <c r="H39" s="59"/>
      <c r="I39" s="53">
        <v>0.59</v>
      </c>
      <c r="J39" s="45">
        <v>0.6</v>
      </c>
      <c r="K39" s="62">
        <v>0.48</v>
      </c>
      <c r="L39" s="38">
        <v>0.83000000000000007</v>
      </c>
      <c r="M39" s="38">
        <v>0.79</v>
      </c>
      <c r="N39" s="62">
        <v>0.73</v>
      </c>
      <c r="O39" s="45">
        <v>0.77</v>
      </c>
      <c r="P39" s="45">
        <v>0.85</v>
      </c>
      <c r="Q39" s="45">
        <v>0.54</v>
      </c>
      <c r="R39" s="45">
        <v>0.68</v>
      </c>
      <c r="S39" s="45">
        <v>0.87</v>
      </c>
      <c r="T39" s="45">
        <v>0.83</v>
      </c>
      <c r="U39" s="45">
        <v>0.98</v>
      </c>
      <c r="V39" s="45">
        <v>0.62</v>
      </c>
      <c r="X39" s="38">
        <f t="shared" si="18"/>
        <v>0.59</v>
      </c>
      <c r="Y39" s="38">
        <f t="shared" si="19"/>
        <v>0.6</v>
      </c>
      <c r="Z39" s="38">
        <f t="shared" si="20"/>
        <v>0.48</v>
      </c>
      <c r="AA39" s="38">
        <f t="shared" si="21"/>
        <v>0.83000000000000007</v>
      </c>
      <c r="AB39" s="38">
        <f t="shared" si="22"/>
        <v>0.79</v>
      </c>
      <c r="AC39" s="38">
        <f t="shared" si="23"/>
        <v>0.73</v>
      </c>
      <c r="AD39" s="38">
        <f t="shared" si="24"/>
        <v>0.77</v>
      </c>
      <c r="AE39" s="38">
        <f t="shared" si="25"/>
        <v>0.85</v>
      </c>
      <c r="AF39" s="38">
        <f t="shared" si="26"/>
        <v>0.54</v>
      </c>
      <c r="AG39" s="38">
        <f t="shared" si="27"/>
        <v>0.68</v>
      </c>
      <c r="AH39" s="38">
        <f t="shared" si="28"/>
        <v>0.87</v>
      </c>
      <c r="AI39" s="38">
        <f t="shared" si="29"/>
        <v>0.83</v>
      </c>
      <c r="AJ39" s="38">
        <f t="shared" si="30"/>
        <v>0.98</v>
      </c>
      <c r="AK39" s="38">
        <f t="shared" si="31"/>
        <v>0.62</v>
      </c>
    </row>
    <row r="40" spans="1:37" x14ac:dyDescent="0.35">
      <c r="A40" s="49" t="s">
        <v>41</v>
      </c>
      <c r="B40" s="48" t="s">
        <v>189</v>
      </c>
      <c r="C40" s="53">
        <f t="shared" si="14"/>
        <v>0.41666666666666669</v>
      </c>
      <c r="D40" s="53">
        <f t="shared" si="15"/>
        <v>0.7</v>
      </c>
      <c r="E40" s="53">
        <f t="shared" si="16"/>
        <v>0.72599999999999998</v>
      </c>
      <c r="F40" s="53">
        <f t="shared" si="17"/>
        <v>0.61499999999999999</v>
      </c>
      <c r="I40" s="38">
        <v>0.68</v>
      </c>
      <c r="J40" s="45">
        <v>0.72</v>
      </c>
      <c r="K40" s="62">
        <v>0.48</v>
      </c>
      <c r="L40" s="38">
        <v>0.65999999999999992</v>
      </c>
      <c r="M40" s="38">
        <v>0.75</v>
      </c>
      <c r="N40" s="62">
        <v>0.51</v>
      </c>
      <c r="O40" s="45">
        <v>0.54</v>
      </c>
      <c r="P40" s="45">
        <v>0.38</v>
      </c>
      <c r="Q40" s="45">
        <v>0.56000000000000005</v>
      </c>
      <c r="R40" s="45">
        <v>0.31</v>
      </c>
      <c r="S40" s="45">
        <v>0.77</v>
      </c>
      <c r="T40" s="45">
        <v>0.8</v>
      </c>
      <c r="U40" s="45">
        <v>0.97</v>
      </c>
      <c r="V40" s="45">
        <v>0.61</v>
      </c>
      <c r="X40" s="38">
        <f t="shared" si="18"/>
        <v>0.68</v>
      </c>
      <c r="Y40" s="38">
        <f t="shared" si="19"/>
        <v>0.72</v>
      </c>
      <c r="Z40" s="38">
        <f t="shared" si="20"/>
        <v>0.48</v>
      </c>
      <c r="AA40" s="38">
        <f t="shared" si="21"/>
        <v>0.65999999999999992</v>
      </c>
      <c r="AB40" s="38">
        <f t="shared" si="22"/>
        <v>0.75</v>
      </c>
      <c r="AC40" s="38">
        <f t="shared" si="23"/>
        <v>0.51</v>
      </c>
      <c r="AD40" s="38">
        <f t="shared" si="24"/>
        <v>0.54</v>
      </c>
      <c r="AE40" s="38">
        <f t="shared" si="25"/>
        <v>0.38</v>
      </c>
      <c r="AF40" s="38">
        <f t="shared" si="26"/>
        <v>0.56000000000000005</v>
      </c>
      <c r="AG40" s="38">
        <f t="shared" si="27"/>
        <v>0.31</v>
      </c>
      <c r="AH40" s="38">
        <f t="shared" si="28"/>
        <v>0.77</v>
      </c>
      <c r="AI40" s="38">
        <f t="shared" si="29"/>
        <v>0.8</v>
      </c>
      <c r="AJ40" s="38">
        <f t="shared" si="30"/>
        <v>0.97</v>
      </c>
      <c r="AK40" s="38">
        <f t="shared" si="31"/>
        <v>0.61</v>
      </c>
    </row>
    <row r="41" spans="1:37" x14ac:dyDescent="0.35">
      <c r="A41" s="47"/>
      <c r="B41" s="48"/>
      <c r="C41" s="42"/>
      <c r="D41" s="53"/>
      <c r="E41" s="42"/>
      <c r="F41" s="42"/>
      <c r="I41" s="45"/>
      <c r="J41" s="45"/>
      <c r="M41" s="45"/>
      <c r="N41" s="45"/>
      <c r="O41" s="45"/>
      <c r="P41" s="45"/>
      <c r="Q41" s="45"/>
      <c r="R41" s="45"/>
      <c r="S41" s="45"/>
      <c r="T41" s="45"/>
      <c r="U41" s="45"/>
      <c r="V41" s="45"/>
    </row>
    <row r="42" spans="1:37" x14ac:dyDescent="0.35">
      <c r="A42" s="47"/>
      <c r="B42" s="48"/>
      <c r="C42" s="42"/>
      <c r="D42" s="42"/>
      <c r="E42" s="42"/>
      <c r="F42" s="42"/>
      <c r="J42" s="45"/>
      <c r="K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37" x14ac:dyDescent="0.35">
      <c r="A43" s="49"/>
      <c r="B43" s="48"/>
      <c r="C43" s="42"/>
      <c r="D43" s="42"/>
      <c r="E43" s="42"/>
      <c r="F43" s="42"/>
      <c r="J43" s="45"/>
      <c r="M43" s="45"/>
      <c r="N43" s="45"/>
      <c r="O43" s="45"/>
      <c r="P43" s="45"/>
      <c r="Q43" s="45"/>
      <c r="R43" s="45"/>
      <c r="S43" s="45"/>
      <c r="T43" s="45"/>
      <c r="U43" s="45"/>
      <c r="V43" s="45"/>
    </row>
    <row r="44" spans="1:37" x14ac:dyDescent="0.35">
      <c r="A44" s="47"/>
      <c r="B44" s="48"/>
      <c r="C44" s="42"/>
      <c r="D44" s="42"/>
      <c r="E44" s="42"/>
      <c r="F44" s="42"/>
      <c r="I44" s="38" t="s">
        <v>42</v>
      </c>
      <c r="J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</row>
    <row r="45" spans="1:37" x14ac:dyDescent="0.35">
      <c r="A45" s="47"/>
      <c r="B45" s="48"/>
      <c r="C45" s="42"/>
      <c r="D45" s="42"/>
      <c r="E45" s="42"/>
      <c r="F45" s="42"/>
      <c r="J45" s="45"/>
      <c r="M45" s="45"/>
      <c r="N45" s="45"/>
      <c r="O45" s="45"/>
      <c r="P45" s="45"/>
      <c r="Q45" s="45"/>
      <c r="R45" s="45"/>
      <c r="S45" s="45"/>
      <c r="T45" s="45"/>
      <c r="U45" s="45"/>
      <c r="V45" s="45"/>
    </row>
    <row r="46" spans="1:37" x14ac:dyDescent="0.35">
      <c r="A46" s="47"/>
      <c r="B46" s="48"/>
      <c r="C46" s="42"/>
      <c r="D46" s="42"/>
      <c r="E46" s="42"/>
      <c r="F46" s="42"/>
      <c r="J46" s="45"/>
      <c r="M46" s="45"/>
      <c r="N46" s="45"/>
      <c r="O46" s="45"/>
      <c r="P46" s="45"/>
      <c r="Q46" s="45"/>
      <c r="R46" s="45"/>
      <c r="S46" s="45"/>
      <c r="T46" s="45"/>
      <c r="U46" s="45"/>
      <c r="V46" s="45"/>
    </row>
    <row r="47" spans="1:37" x14ac:dyDescent="0.35">
      <c r="A47" s="47"/>
      <c r="B47" s="48"/>
      <c r="C47" s="42"/>
      <c r="D47" s="42"/>
      <c r="E47" s="42"/>
      <c r="F47" s="42"/>
      <c r="J47" s="45"/>
      <c r="M47" s="45"/>
      <c r="N47" s="45"/>
      <c r="O47" s="45"/>
      <c r="P47" s="45"/>
      <c r="Q47" s="45"/>
      <c r="R47" s="45"/>
      <c r="S47" s="45"/>
      <c r="T47" s="45"/>
      <c r="U47" s="45"/>
      <c r="V47" s="45"/>
    </row>
    <row r="48" spans="1:37" x14ac:dyDescent="0.35">
      <c r="A48" s="47"/>
      <c r="B48" s="48"/>
      <c r="C48" s="42"/>
      <c r="D48" s="42"/>
      <c r="E48" s="42"/>
      <c r="F48" s="42"/>
      <c r="J48" s="45"/>
      <c r="M48" s="45"/>
      <c r="N48" s="45"/>
      <c r="O48" s="45"/>
      <c r="P48" s="45"/>
      <c r="Q48" s="45"/>
      <c r="R48" s="45"/>
      <c r="S48" s="45"/>
      <c r="T48" s="45"/>
      <c r="U48" s="45"/>
      <c r="V48" s="45"/>
    </row>
    <row r="49" spans="1:22" x14ac:dyDescent="0.35">
      <c r="A49" s="47"/>
      <c r="B49" s="48"/>
      <c r="C49" s="42"/>
      <c r="D49" s="42"/>
      <c r="E49" s="42"/>
      <c r="F49" s="42"/>
      <c r="J49" s="45"/>
      <c r="M49" s="45"/>
      <c r="N49" s="45"/>
      <c r="O49" s="45"/>
      <c r="P49" s="45"/>
      <c r="Q49" s="45"/>
      <c r="R49" s="45"/>
      <c r="S49" s="45"/>
      <c r="T49" s="45"/>
      <c r="U49" s="45"/>
      <c r="V49" s="45"/>
    </row>
    <row r="50" spans="1:22" x14ac:dyDescent="0.35">
      <c r="A50" s="47"/>
      <c r="B50" s="48"/>
      <c r="C50" s="42"/>
      <c r="D50" s="42"/>
      <c r="E50" s="42"/>
      <c r="F50" s="42"/>
      <c r="J50" s="45"/>
      <c r="M50" s="45"/>
      <c r="N50" s="45"/>
      <c r="O50" s="45"/>
      <c r="P50" s="45"/>
      <c r="Q50" s="45"/>
      <c r="R50" s="45"/>
      <c r="S50" s="45"/>
      <c r="T50" s="45"/>
      <c r="U50" s="45"/>
      <c r="V50" s="45"/>
    </row>
    <row r="51" spans="1:22" x14ac:dyDescent="0.35">
      <c r="A51" s="47"/>
      <c r="B51" s="48"/>
      <c r="C51" s="42"/>
      <c r="D51" s="42"/>
      <c r="E51" s="42"/>
      <c r="F51" s="42"/>
      <c r="J51" s="45"/>
      <c r="M51" s="45"/>
      <c r="N51" s="45"/>
      <c r="O51" s="45"/>
      <c r="P51" s="45"/>
      <c r="Q51" s="45"/>
      <c r="R51" s="45"/>
      <c r="S51" s="45"/>
      <c r="T51" s="45"/>
      <c r="U51" s="45"/>
      <c r="V51" s="45"/>
    </row>
    <row r="52" spans="1:22" x14ac:dyDescent="0.35">
      <c r="A52" s="47"/>
      <c r="B52" s="48"/>
      <c r="C52" s="42"/>
      <c r="D52" s="42"/>
      <c r="E52" s="42"/>
      <c r="F52" s="42"/>
      <c r="J52" s="45"/>
      <c r="M52" s="45"/>
      <c r="N52" s="45"/>
      <c r="O52" s="45"/>
      <c r="P52" s="45"/>
      <c r="Q52" s="45"/>
      <c r="R52" s="45"/>
      <c r="S52" s="45"/>
      <c r="T52" s="45"/>
      <c r="U52" s="45"/>
      <c r="V52" s="45"/>
    </row>
    <row r="53" spans="1:22" x14ac:dyDescent="0.35">
      <c r="A53" s="47"/>
      <c r="B53" s="48"/>
      <c r="C53" s="42"/>
      <c r="D53" s="42"/>
      <c r="E53" s="42"/>
      <c r="F53" s="42"/>
      <c r="J53" s="45"/>
      <c r="M53" s="45"/>
      <c r="N53" s="45"/>
      <c r="O53" s="45"/>
      <c r="P53" s="45"/>
      <c r="Q53" s="45"/>
      <c r="R53" s="45"/>
      <c r="S53" s="45"/>
      <c r="T53" s="45"/>
      <c r="U53" s="45"/>
      <c r="V53" s="45"/>
    </row>
    <row r="54" spans="1:22" x14ac:dyDescent="0.35">
      <c r="A54" s="47"/>
      <c r="B54" s="48"/>
      <c r="C54" s="42"/>
      <c r="D54" s="42"/>
      <c r="E54" s="42"/>
      <c r="F54" s="42"/>
      <c r="J54" s="45"/>
      <c r="M54" s="45"/>
      <c r="N54" s="45"/>
      <c r="O54" s="45"/>
      <c r="P54" s="45"/>
      <c r="Q54" s="45"/>
      <c r="R54" s="45"/>
      <c r="S54" s="45"/>
      <c r="T54" s="45"/>
      <c r="U54" s="45"/>
      <c r="V54" s="45"/>
    </row>
    <row r="55" spans="1:22" x14ac:dyDescent="0.35">
      <c r="A55" s="47"/>
      <c r="B55" s="48"/>
      <c r="C55" s="42"/>
      <c r="D55" s="42"/>
      <c r="E55" s="42"/>
      <c r="F55" s="42"/>
      <c r="J55" s="45"/>
      <c r="M55" s="45"/>
      <c r="N55" s="45"/>
      <c r="O55" s="45"/>
      <c r="P55" s="45"/>
      <c r="Q55" s="45"/>
      <c r="R55" s="45"/>
      <c r="S55" s="45"/>
      <c r="T55" s="45"/>
      <c r="U55" s="45"/>
      <c r="V55" s="45"/>
    </row>
    <row r="56" spans="1:22" x14ac:dyDescent="0.35">
      <c r="A56" s="47"/>
      <c r="B56" s="48"/>
      <c r="C56" s="42"/>
      <c r="D56" s="42"/>
      <c r="E56" s="42"/>
      <c r="F56" s="42"/>
      <c r="J56" s="50"/>
      <c r="K56" s="51"/>
      <c r="M56" s="52"/>
      <c r="N56" s="40"/>
      <c r="O56" s="45"/>
      <c r="P56" s="51"/>
      <c r="Q56" s="45"/>
      <c r="R56" s="51"/>
      <c r="S56" s="51"/>
      <c r="T56" s="51"/>
      <c r="U56" s="51"/>
    </row>
    <row r="57" spans="1:22" x14ac:dyDescent="0.35">
      <c r="A57" s="47"/>
      <c r="B57" s="48"/>
      <c r="C57" s="42"/>
      <c r="D57" s="42"/>
      <c r="E57" s="42"/>
      <c r="F57" s="42"/>
      <c r="J57" s="50"/>
      <c r="K57" s="51"/>
      <c r="M57" s="52"/>
      <c r="N57" s="40"/>
      <c r="O57" s="45"/>
      <c r="P57" s="51"/>
      <c r="Q57" s="45"/>
      <c r="R57" s="51"/>
      <c r="S57" s="51"/>
      <c r="T57" s="51"/>
      <c r="U57" s="51"/>
    </row>
    <row r="58" spans="1:22" x14ac:dyDescent="0.35">
      <c r="A58" s="47"/>
      <c r="B58" s="48"/>
      <c r="C58" s="42"/>
      <c r="D58" s="42"/>
      <c r="E58" s="42"/>
      <c r="F58" s="42"/>
      <c r="J58" s="50"/>
      <c r="K58" s="51"/>
      <c r="L58" s="51"/>
      <c r="M58" s="52"/>
      <c r="N58" s="40"/>
      <c r="O58" s="51"/>
      <c r="P58" s="51"/>
      <c r="Q58" s="51"/>
      <c r="R58" s="51"/>
      <c r="S58" s="51"/>
      <c r="T58" s="51"/>
      <c r="U58" s="51"/>
    </row>
    <row r="59" spans="1:22" x14ac:dyDescent="0.35">
      <c r="A59" s="47"/>
      <c r="B59" s="48"/>
      <c r="C59" s="42"/>
      <c r="D59" s="42"/>
      <c r="E59" s="42"/>
      <c r="F59" s="42"/>
      <c r="J59" s="50"/>
      <c r="K59" s="51"/>
      <c r="L59" s="51"/>
      <c r="M59" s="52"/>
      <c r="N59" s="40"/>
      <c r="O59" s="51"/>
      <c r="P59" s="51"/>
      <c r="Q59" s="51"/>
      <c r="R59" s="51"/>
      <c r="S59" s="51"/>
      <c r="T59" s="51"/>
      <c r="U59" s="51"/>
    </row>
    <row r="60" spans="1:22" x14ac:dyDescent="0.35">
      <c r="A60" s="49"/>
      <c r="B60" s="48"/>
      <c r="C60" s="42"/>
      <c r="D60" s="42"/>
      <c r="E60" s="42"/>
      <c r="F60" s="42"/>
      <c r="J60" s="50"/>
      <c r="K60" s="51"/>
      <c r="L60" s="51"/>
      <c r="M60" s="52"/>
      <c r="N60" s="40"/>
      <c r="O60" s="51"/>
      <c r="P60" s="51"/>
      <c r="Q60" s="51"/>
      <c r="R60" s="51"/>
      <c r="S60" s="51"/>
      <c r="T60" s="51"/>
      <c r="U60" s="51"/>
    </row>
    <row r="61" spans="1:22" x14ac:dyDescent="0.35">
      <c r="A61" s="49"/>
      <c r="B61" s="48"/>
      <c r="C61" s="42"/>
      <c r="D61" s="42"/>
      <c r="E61" s="42"/>
      <c r="F61" s="42"/>
      <c r="J61" s="50"/>
      <c r="K61" s="51"/>
      <c r="L61" s="51"/>
      <c r="M61" s="52"/>
      <c r="N61" s="40"/>
      <c r="O61" s="51"/>
      <c r="P61" s="51"/>
      <c r="Q61" s="51"/>
      <c r="R61" s="51"/>
      <c r="S61" s="51"/>
      <c r="T61" s="51"/>
      <c r="U61" s="51"/>
    </row>
    <row r="62" spans="1:22" x14ac:dyDescent="0.35">
      <c r="A62" s="49"/>
      <c r="B62" s="48"/>
      <c r="C62" s="42"/>
      <c r="D62" s="42"/>
      <c r="E62" s="42"/>
      <c r="F62" s="42"/>
      <c r="J62" s="50"/>
      <c r="K62" s="51"/>
      <c r="L62" s="51"/>
      <c r="M62" s="52"/>
      <c r="N62" s="40"/>
      <c r="O62" s="51"/>
      <c r="P62" s="51"/>
      <c r="Q62" s="51"/>
      <c r="R62" s="51"/>
      <c r="S62" s="51"/>
      <c r="T62" s="51"/>
      <c r="U62" s="51"/>
    </row>
    <row r="63" spans="1:22" x14ac:dyDescent="0.35">
      <c r="A63" s="49"/>
      <c r="B63" s="48"/>
      <c r="C63" s="42"/>
      <c r="D63" s="42"/>
      <c r="E63" s="42"/>
      <c r="F63" s="42"/>
      <c r="J63" s="50"/>
      <c r="K63" s="51"/>
      <c r="L63" s="51"/>
      <c r="M63" s="52"/>
      <c r="N63" s="40"/>
      <c r="O63" s="51"/>
      <c r="P63" s="51"/>
      <c r="Q63" s="51"/>
      <c r="R63" s="51"/>
      <c r="S63" s="51"/>
      <c r="T63" s="51"/>
      <c r="U63" s="51"/>
    </row>
    <row r="64" spans="1:22" x14ac:dyDescent="0.35">
      <c r="A64" s="49"/>
      <c r="B64" s="48"/>
      <c r="C64" s="42"/>
      <c r="D64" s="42"/>
      <c r="E64" s="42"/>
      <c r="F64" s="42"/>
      <c r="J64" s="50"/>
      <c r="K64" s="51"/>
      <c r="L64" s="51"/>
      <c r="M64" s="52"/>
      <c r="N64" s="40"/>
      <c r="O64" s="51"/>
      <c r="P64" s="51"/>
      <c r="Q64" s="51"/>
      <c r="R64" s="51"/>
      <c r="S64" s="51"/>
      <c r="T64" s="51"/>
      <c r="U64" s="51"/>
    </row>
    <row r="65" spans="1:21" x14ac:dyDescent="0.35">
      <c r="A65" s="49"/>
      <c r="B65" s="48"/>
      <c r="C65" s="42"/>
      <c r="D65" s="42"/>
      <c r="E65" s="42"/>
      <c r="F65" s="42"/>
      <c r="J65" s="50"/>
      <c r="K65" s="51"/>
      <c r="L65" s="51"/>
      <c r="M65" s="52"/>
      <c r="N65" s="40"/>
      <c r="O65" s="51"/>
      <c r="P65" s="51"/>
      <c r="Q65" s="51"/>
      <c r="R65" s="51"/>
      <c r="S65" s="51"/>
      <c r="T65" s="51"/>
      <c r="U65" s="51"/>
    </row>
    <row r="66" spans="1:21" x14ac:dyDescent="0.35">
      <c r="A66" s="49"/>
      <c r="B66" s="48"/>
      <c r="C66" s="42"/>
      <c r="D66" s="42"/>
      <c r="E66" s="42"/>
      <c r="F66" s="42"/>
      <c r="J66" s="50"/>
      <c r="K66" s="51"/>
      <c r="L66" s="51"/>
      <c r="M66" s="52"/>
      <c r="N66" s="40"/>
      <c r="O66" s="51"/>
      <c r="P66" s="51"/>
      <c r="Q66" s="51"/>
      <c r="R66" s="51"/>
      <c r="S66" s="51"/>
      <c r="T66" s="51"/>
      <c r="U66" s="51"/>
    </row>
    <row r="67" spans="1:21" x14ac:dyDescent="0.35">
      <c r="A67" s="49"/>
      <c r="B67" s="48"/>
      <c r="C67" s="42"/>
      <c r="D67" s="42"/>
      <c r="E67" s="42"/>
      <c r="F67" s="42"/>
      <c r="J67" s="50"/>
      <c r="K67" s="51"/>
      <c r="L67" s="51"/>
      <c r="M67" s="52"/>
      <c r="N67" s="40"/>
      <c r="O67" s="51"/>
      <c r="P67" s="51"/>
      <c r="Q67" s="51"/>
      <c r="R67" s="51"/>
      <c r="S67" s="51"/>
      <c r="T67" s="51"/>
      <c r="U67" s="51"/>
    </row>
    <row r="68" spans="1:21" x14ac:dyDescent="0.35">
      <c r="A68" s="49"/>
      <c r="B68" s="48"/>
      <c r="C68" s="42"/>
      <c r="D68" s="42"/>
      <c r="E68" s="42"/>
      <c r="F68" s="42"/>
      <c r="J68" s="50"/>
      <c r="K68" s="51"/>
      <c r="L68" s="51"/>
      <c r="M68" s="52"/>
      <c r="N68" s="40"/>
      <c r="O68" s="51"/>
      <c r="P68" s="51"/>
      <c r="Q68" s="51"/>
      <c r="R68" s="51"/>
      <c r="S68" s="51"/>
      <c r="T68" s="51"/>
      <c r="U68" s="51"/>
    </row>
    <row r="69" spans="1:21" x14ac:dyDescent="0.35">
      <c r="A69" s="49"/>
      <c r="B69" s="48"/>
      <c r="C69" s="42"/>
      <c r="D69" s="42"/>
      <c r="E69" s="42"/>
      <c r="F69" s="42"/>
      <c r="J69" s="50"/>
      <c r="K69" s="51"/>
      <c r="L69" s="51"/>
      <c r="M69" s="52"/>
      <c r="N69" s="40"/>
      <c r="O69" s="51"/>
      <c r="P69" s="51"/>
      <c r="Q69" s="51"/>
      <c r="R69" s="51"/>
      <c r="S69" s="51"/>
      <c r="T69" s="51"/>
      <c r="U69" s="51"/>
    </row>
    <row r="70" spans="1:21" x14ac:dyDescent="0.35">
      <c r="A70" s="40"/>
      <c r="B70" s="48"/>
      <c r="C70" s="42"/>
      <c r="D70" s="42"/>
      <c r="E70" s="42"/>
      <c r="F70" s="42"/>
      <c r="J70" s="50"/>
      <c r="K70" s="51"/>
      <c r="L70" s="51"/>
      <c r="M70" s="52"/>
      <c r="N70" s="40"/>
      <c r="O70" s="51"/>
      <c r="P70" s="51"/>
      <c r="Q70" s="51"/>
      <c r="R70" s="51"/>
      <c r="S70" s="51"/>
      <c r="T70" s="51"/>
      <c r="U70" s="51"/>
    </row>
    <row r="71" spans="1:21" x14ac:dyDescent="0.35">
      <c r="B71" s="48"/>
      <c r="C71" s="42"/>
      <c r="D71" s="42"/>
      <c r="E71" s="42"/>
      <c r="F71" s="42"/>
      <c r="J71" s="50"/>
      <c r="K71" s="51"/>
      <c r="L71" s="51"/>
      <c r="M71" s="52"/>
      <c r="N71" s="40"/>
      <c r="O71" s="51"/>
      <c r="P71" s="51"/>
      <c r="Q71" s="51"/>
      <c r="R71" s="51"/>
      <c r="S71" s="51"/>
      <c r="T71" s="51"/>
      <c r="U71" s="51"/>
    </row>
    <row r="72" spans="1:21" x14ac:dyDescent="0.35">
      <c r="B72" s="48"/>
      <c r="C72" s="42"/>
      <c r="D72" s="42"/>
      <c r="E72" s="42"/>
      <c r="F72" s="42"/>
      <c r="J72" s="50"/>
      <c r="K72" s="47"/>
      <c r="L72" s="51"/>
      <c r="M72" s="52"/>
      <c r="N72" s="40"/>
      <c r="O72" s="51"/>
      <c r="P72" s="47"/>
      <c r="Q72" s="51"/>
      <c r="R72" s="47"/>
      <c r="S72" s="47"/>
      <c r="T72" s="47"/>
      <c r="U72" s="47"/>
    </row>
    <row r="73" spans="1:21" x14ac:dyDescent="0.35">
      <c r="C73" s="42"/>
      <c r="D73" s="42"/>
      <c r="E73" s="42"/>
      <c r="F73" s="42"/>
      <c r="J73" s="40"/>
      <c r="K73" s="40"/>
      <c r="L73" s="51"/>
      <c r="M73" s="40"/>
      <c r="N73" s="40"/>
      <c r="O73" s="51"/>
      <c r="P73" s="40"/>
      <c r="Q73" s="51"/>
      <c r="R73" s="40"/>
      <c r="S73" s="40"/>
      <c r="T73" s="40"/>
      <c r="U73" s="40"/>
    </row>
    <row r="74" spans="1:21" x14ac:dyDescent="0.35">
      <c r="L74" s="47"/>
      <c r="O74" s="51"/>
      <c r="Q74" s="47"/>
    </row>
    <row r="75" spans="1:21" x14ac:dyDescent="0.35">
      <c r="L75" s="40"/>
      <c r="O75" s="47"/>
      <c r="Q75" s="40"/>
    </row>
    <row r="76" spans="1:21" x14ac:dyDescent="0.35">
      <c r="O76" s="40"/>
    </row>
  </sheetData>
  <autoFilter ref="A1:AK76" xr:uid="{00000000-0009-0000-0000-000005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63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7" sqref="A7:B7"/>
    </sheetView>
  </sheetViews>
  <sheetFormatPr defaultColWidth="8.81640625" defaultRowHeight="14.5" x14ac:dyDescent="0.35"/>
  <cols>
    <col min="1" max="1" width="8.81640625" style="38"/>
    <col min="2" max="2" width="23.453125" style="38" customWidth="1"/>
    <col min="3" max="6" width="10.54296875" style="38" customWidth="1"/>
    <col min="7" max="7" width="4.453125" style="38" customWidth="1"/>
    <col min="8" max="8" width="19.81640625" style="38" customWidth="1"/>
    <col min="9" max="9" width="11" style="38" customWidth="1"/>
    <col min="10" max="18" width="8.81640625" style="38"/>
    <col min="19" max="19" width="9.1796875" style="38" customWidth="1"/>
    <col min="20" max="28" width="8.81640625" style="38"/>
    <col min="29" max="29" width="9.54296875" style="38" customWidth="1"/>
    <col min="30" max="16384" width="8.81640625" style="38"/>
  </cols>
  <sheetData>
    <row r="1" spans="1:37" x14ac:dyDescent="0.35">
      <c r="C1" s="36" t="s">
        <v>89</v>
      </c>
      <c r="J1" s="36" t="s">
        <v>90</v>
      </c>
      <c r="Y1" s="36" t="s">
        <v>91</v>
      </c>
    </row>
    <row r="2" spans="1:37" ht="72.5" x14ac:dyDescent="0.35">
      <c r="C2" s="36"/>
      <c r="I2" s="44" t="s">
        <v>134</v>
      </c>
      <c r="J2" s="44" t="s">
        <v>135</v>
      </c>
      <c r="K2" s="44" t="s">
        <v>190</v>
      </c>
      <c r="L2" s="44" t="s">
        <v>191</v>
      </c>
      <c r="M2" s="44" t="s">
        <v>192</v>
      </c>
      <c r="N2" s="44" t="s">
        <v>193</v>
      </c>
      <c r="O2" s="44" t="s">
        <v>194</v>
      </c>
      <c r="P2" s="44" t="s">
        <v>139</v>
      </c>
      <c r="Q2" s="44" t="s">
        <v>195</v>
      </c>
      <c r="R2" s="44" t="s">
        <v>196</v>
      </c>
      <c r="S2" s="44" t="s">
        <v>141</v>
      </c>
      <c r="T2" s="44" t="s">
        <v>197</v>
      </c>
      <c r="U2" s="44" t="s">
        <v>198</v>
      </c>
      <c r="V2" s="44" t="s">
        <v>144</v>
      </c>
      <c r="X2" s="44" t="s">
        <v>134</v>
      </c>
      <c r="Y2" s="44" t="s">
        <v>135</v>
      </c>
      <c r="Z2" s="44" t="s">
        <v>190</v>
      </c>
      <c r="AA2" s="44" t="s">
        <v>191</v>
      </c>
      <c r="AB2" s="44" t="s">
        <v>192</v>
      </c>
      <c r="AC2" s="44" t="s">
        <v>193</v>
      </c>
      <c r="AD2" s="44" t="s">
        <v>194</v>
      </c>
      <c r="AE2" s="44" t="s">
        <v>139</v>
      </c>
      <c r="AF2" s="44" t="s">
        <v>195</v>
      </c>
      <c r="AG2" s="44" t="s">
        <v>196</v>
      </c>
      <c r="AH2" s="44" t="s">
        <v>141</v>
      </c>
      <c r="AI2" s="44" t="s">
        <v>197</v>
      </c>
      <c r="AJ2" s="44" t="s">
        <v>198</v>
      </c>
      <c r="AK2" s="44" t="s">
        <v>144</v>
      </c>
    </row>
    <row r="3" spans="1:37" x14ac:dyDescent="0.35">
      <c r="H3" s="38" t="s">
        <v>92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X3" s="39">
        <v>1</v>
      </c>
      <c r="Y3" s="39">
        <v>1</v>
      </c>
      <c r="Z3" s="39">
        <v>1</v>
      </c>
      <c r="AA3" s="39">
        <v>1</v>
      </c>
      <c r="AB3" s="39">
        <v>1</v>
      </c>
      <c r="AC3" s="39">
        <v>1</v>
      </c>
      <c r="AD3" s="39">
        <v>1</v>
      </c>
      <c r="AE3" s="39">
        <v>1</v>
      </c>
      <c r="AF3" s="39">
        <v>1</v>
      </c>
      <c r="AG3" s="39">
        <v>1</v>
      </c>
      <c r="AH3" s="39">
        <v>1</v>
      </c>
      <c r="AI3" s="39">
        <v>1</v>
      </c>
      <c r="AJ3" s="39">
        <v>1</v>
      </c>
      <c r="AK3" s="39">
        <v>1</v>
      </c>
    </row>
    <row r="4" spans="1:37" x14ac:dyDescent="0.35">
      <c r="H4" s="38" t="s">
        <v>93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</row>
    <row r="5" spans="1:37" x14ac:dyDescent="0.35">
      <c r="H5" s="38" t="s">
        <v>94</v>
      </c>
      <c r="I5" s="39">
        <v>1</v>
      </c>
      <c r="J5" s="39">
        <v>1</v>
      </c>
      <c r="K5" s="39">
        <v>1</v>
      </c>
      <c r="L5" s="39">
        <v>1</v>
      </c>
      <c r="M5" s="39">
        <v>1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1</v>
      </c>
      <c r="U5" s="39">
        <v>1</v>
      </c>
      <c r="V5" s="39">
        <v>1</v>
      </c>
      <c r="W5" t="s">
        <v>42</v>
      </c>
      <c r="X5" s="39">
        <v>1</v>
      </c>
      <c r="Y5" s="39">
        <v>1</v>
      </c>
      <c r="Z5" s="39">
        <v>1</v>
      </c>
      <c r="AA5" s="39">
        <v>1</v>
      </c>
      <c r="AB5" s="39">
        <v>1</v>
      </c>
      <c r="AC5" s="39">
        <v>1</v>
      </c>
      <c r="AD5" s="39">
        <v>1</v>
      </c>
      <c r="AE5" s="39">
        <v>1</v>
      </c>
      <c r="AF5" s="39">
        <v>1</v>
      </c>
      <c r="AG5" s="39">
        <v>1</v>
      </c>
      <c r="AH5" s="39">
        <v>1</v>
      </c>
      <c r="AI5" s="39">
        <v>1</v>
      </c>
      <c r="AJ5" s="39">
        <v>1</v>
      </c>
      <c r="AK5" s="39">
        <v>1</v>
      </c>
    </row>
    <row r="6" spans="1:37" s="40" customFormat="1" x14ac:dyDescent="0.35">
      <c r="H6" s="40" t="s">
        <v>95</v>
      </c>
      <c r="I6" s="41" t="s">
        <v>96</v>
      </c>
      <c r="J6" s="41" t="s">
        <v>96</v>
      </c>
      <c r="K6" s="41" t="s">
        <v>97</v>
      </c>
      <c r="L6" s="41" t="s">
        <v>98</v>
      </c>
      <c r="M6" s="41" t="s">
        <v>98</v>
      </c>
      <c r="N6" s="41" t="s">
        <v>98</v>
      </c>
      <c r="O6" s="41" t="s">
        <v>98</v>
      </c>
      <c r="P6" s="41" t="s">
        <v>99</v>
      </c>
      <c r="Q6" s="41" t="s">
        <v>99</v>
      </c>
      <c r="R6" s="41" t="s">
        <v>99</v>
      </c>
      <c r="S6" s="41" t="s">
        <v>97</v>
      </c>
      <c r="T6" s="41" t="s">
        <v>97</v>
      </c>
      <c r="U6" s="41" t="s">
        <v>97</v>
      </c>
      <c r="V6" s="40" t="s">
        <v>97</v>
      </c>
      <c r="X6" s="41" t="s">
        <v>96</v>
      </c>
      <c r="Y6" s="41" t="s">
        <v>96</v>
      </c>
      <c r="Z6" s="41" t="s">
        <v>97</v>
      </c>
      <c r="AA6" s="41" t="s">
        <v>98</v>
      </c>
      <c r="AB6" s="41" t="s">
        <v>98</v>
      </c>
      <c r="AC6" s="41" t="s">
        <v>98</v>
      </c>
      <c r="AD6" s="41" t="s">
        <v>98</v>
      </c>
      <c r="AE6" s="41" t="s">
        <v>99</v>
      </c>
      <c r="AF6" s="41" t="s">
        <v>99</v>
      </c>
      <c r="AG6" s="41" t="s">
        <v>99</v>
      </c>
      <c r="AH6" s="41" t="s">
        <v>97</v>
      </c>
      <c r="AI6" s="41" t="s">
        <v>97</v>
      </c>
      <c r="AJ6" s="41" t="s">
        <v>97</v>
      </c>
      <c r="AK6" s="40" t="s">
        <v>97</v>
      </c>
    </row>
    <row r="7" spans="1:37" ht="29" x14ac:dyDescent="0.35">
      <c r="A7" s="38" t="s">
        <v>212</v>
      </c>
      <c r="B7" s="38" t="s">
        <v>213</v>
      </c>
      <c r="C7" s="39" t="s">
        <v>199</v>
      </c>
      <c r="D7" s="39" t="s">
        <v>200</v>
      </c>
      <c r="E7" s="39" t="s">
        <v>201</v>
      </c>
      <c r="F7" s="39" t="s">
        <v>202</v>
      </c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37" x14ac:dyDescent="0.35">
      <c r="A8" s="46" t="s">
        <v>5</v>
      </c>
      <c r="B8" s="46" t="s">
        <v>159</v>
      </c>
      <c r="C8" s="53">
        <f>AVERAGE(AE8,AF8,AG8)</f>
        <v>0.72800000000000009</v>
      </c>
      <c r="D8" s="53">
        <f>AVERAGE(X8:Y8)</f>
        <v>0.61499999999999999</v>
      </c>
      <c r="E8" s="53">
        <f>AVERAGE(AH8,AI8,AJ8,AK8,Z8)</f>
        <v>0.74880000000000002</v>
      </c>
      <c r="F8" s="53">
        <f>AVERAGE(AA8,AB8,AC8,AD8)</f>
        <v>0.50849999999999995</v>
      </c>
      <c r="H8" s="46"/>
      <c r="I8" s="60">
        <v>0.58699999999999997</v>
      </c>
      <c r="J8" s="45">
        <v>0.64300000000000002</v>
      </c>
      <c r="K8" s="38">
        <v>0.54700000000000004</v>
      </c>
      <c r="L8" s="38">
        <v>0.63800000000000001</v>
      </c>
      <c r="M8" s="45">
        <v>0.45699999999999996</v>
      </c>
      <c r="N8" s="45">
        <v>0.61499999999999999</v>
      </c>
      <c r="O8" s="45">
        <v>0.32400000000000007</v>
      </c>
      <c r="P8" s="45">
        <v>0.90300000000000002</v>
      </c>
      <c r="Q8" s="45">
        <v>0.56899999999999995</v>
      </c>
      <c r="R8" s="45">
        <v>0.71199999999999997</v>
      </c>
      <c r="S8" s="45">
        <v>0.83799999999999997</v>
      </c>
      <c r="T8" s="45">
        <v>0.86299999999999999</v>
      </c>
      <c r="U8" s="45">
        <v>0.96799999999999997</v>
      </c>
      <c r="V8" s="45">
        <v>0.52800000000000002</v>
      </c>
      <c r="X8" s="38">
        <f>IF(ISNUMBER(I8)=TRUE,$Y$5*(I8-Y$4)/(Y$3-Y$4)+(1-Y$5)*(1-(I8-Y$4)/(Y$3-Y$4)),"..")</f>
        <v>0.58699999999999997</v>
      </c>
      <c r="Y8" s="38">
        <f>IF(ISNUMBER(J8)=TRUE,$Y$5*(J8-Y$4)/(Y$3-Y$4)+(1-Y$5)*(1-(J8-Y$4)/(Y$3-Y$4)),"..")</f>
        <v>0.64300000000000002</v>
      </c>
      <c r="Z8" s="38">
        <f t="shared" ref="Z8:AK8" si="0">IF(ISNUMBER(K8)=TRUE,$Y$5*(K8-Z$4)/(Z$3-Z$4)+(1-Z$5)*(1-(K8-Z$4)/(Z$3-Z$4)),"..")</f>
        <v>0.54700000000000004</v>
      </c>
      <c r="AA8" s="38">
        <f t="shared" si="0"/>
        <v>0.63800000000000001</v>
      </c>
      <c r="AB8" s="38">
        <f t="shared" si="0"/>
        <v>0.45699999999999996</v>
      </c>
      <c r="AC8" s="38">
        <f t="shared" si="0"/>
        <v>0.61499999999999999</v>
      </c>
      <c r="AD8" s="38">
        <f t="shared" si="0"/>
        <v>0.32400000000000007</v>
      </c>
      <c r="AE8" s="38">
        <f t="shared" si="0"/>
        <v>0.90300000000000002</v>
      </c>
      <c r="AF8" s="38">
        <f t="shared" si="0"/>
        <v>0.56899999999999995</v>
      </c>
      <c r="AG8" s="38">
        <f t="shared" si="0"/>
        <v>0.71199999999999997</v>
      </c>
      <c r="AH8" s="38">
        <f t="shared" si="0"/>
        <v>0.83799999999999997</v>
      </c>
      <c r="AI8" s="38">
        <f t="shared" si="0"/>
        <v>0.86299999999999999</v>
      </c>
      <c r="AJ8" s="38">
        <f t="shared" si="0"/>
        <v>0.96799999999999997</v>
      </c>
      <c r="AK8" s="38">
        <f t="shared" si="0"/>
        <v>0.52800000000000002</v>
      </c>
    </row>
    <row r="9" spans="1:37" x14ac:dyDescent="0.35">
      <c r="A9" s="46" t="s">
        <v>7</v>
      </c>
      <c r="B9" s="46" t="s">
        <v>161</v>
      </c>
      <c r="C9" s="53">
        <f t="shared" ref="C9:C27" si="1">AVERAGE(AE9,AF9,AG9)</f>
        <v>0.82066666666666654</v>
      </c>
      <c r="D9" s="53">
        <f t="shared" ref="D9:D27" si="2">AVERAGE(X9:Y9)</f>
        <v>0.82400000000000007</v>
      </c>
      <c r="E9" s="53">
        <f t="shared" ref="E9:E26" si="3">AVERAGE(AH9,AI9,AJ9,AK9,Z9)</f>
        <v>0.7994</v>
      </c>
      <c r="F9" s="53">
        <f t="shared" ref="F9:F27" si="4">AVERAGE(AA9,AB9,AC9,AD9)</f>
        <v>0.80749999999999988</v>
      </c>
      <c r="H9" s="46"/>
      <c r="I9" s="53">
        <v>0.80500000000000005</v>
      </c>
      <c r="J9" s="45">
        <v>0.84299999999999997</v>
      </c>
      <c r="K9" s="38">
        <v>0.71399999999999997</v>
      </c>
      <c r="L9" s="38">
        <v>0.80200000000000005</v>
      </c>
      <c r="M9" s="45">
        <v>0.89600000000000002</v>
      </c>
      <c r="N9" s="45">
        <v>0.71900000000000008</v>
      </c>
      <c r="O9" s="45">
        <v>0.81299999999999994</v>
      </c>
      <c r="P9" s="45">
        <v>0.93700000000000006</v>
      </c>
      <c r="Q9" s="45">
        <v>0.69199999999999995</v>
      </c>
      <c r="R9" s="45">
        <v>0.83299999999999996</v>
      </c>
      <c r="S9" s="45">
        <v>0.64599999999999991</v>
      </c>
      <c r="T9" s="45">
        <v>0.89800000000000002</v>
      </c>
      <c r="U9" s="45">
        <v>0.96899999999999997</v>
      </c>
      <c r="V9" s="45">
        <v>0.77</v>
      </c>
      <c r="X9" s="38">
        <f t="shared" ref="X9:X27" si="5">IF(ISNUMBER(I9)=TRUE,$Y$5*(I9-Y$4)/(Y$3-Y$4)+(1-Y$5)*(1-(I9-Y$4)/(Y$3-Y$4)),"..")</f>
        <v>0.80500000000000005</v>
      </c>
      <c r="Y9" s="38">
        <f t="shared" ref="Y9:Y27" si="6">IF(ISNUMBER(J9)=TRUE,$Y$5*(J9-Y$4)/(Y$3-Y$4)+(1-Y$5)*(1-(J9-Y$4)/(Y$3-Y$4)),"..")</f>
        <v>0.84299999999999997</v>
      </c>
      <c r="Z9" s="38">
        <f t="shared" ref="Z9:Z27" si="7">IF(ISNUMBER(K9)=TRUE,$Y$5*(K9-Z$4)/(Z$3-Z$4)+(1-Z$5)*(1-(K9-Z$4)/(Z$3-Z$4)),"..")</f>
        <v>0.71399999999999997</v>
      </c>
      <c r="AA9" s="38">
        <f t="shared" ref="AA9:AA27" si="8">IF(ISNUMBER(L9)=TRUE,$Y$5*(L9-AA$4)/(AA$3-AA$4)+(1-AA$5)*(1-(L9-AA$4)/(AA$3-AA$4)),"..")</f>
        <v>0.80200000000000005</v>
      </c>
      <c r="AB9" s="38">
        <f t="shared" ref="AB9:AB27" si="9">IF(ISNUMBER(M9)=TRUE,$Y$5*(M9-AB$4)/(AB$3-AB$4)+(1-AB$5)*(1-(M9-AB$4)/(AB$3-AB$4)),"..")</f>
        <v>0.89600000000000002</v>
      </c>
      <c r="AC9" s="38">
        <f t="shared" ref="AC9:AC27" si="10">IF(ISNUMBER(N9)=TRUE,$Y$5*(N9-AC$4)/(AC$3-AC$4)+(1-AC$5)*(1-(N9-AC$4)/(AC$3-AC$4)),"..")</f>
        <v>0.71900000000000008</v>
      </c>
      <c r="AD9" s="38">
        <f t="shared" ref="AD9:AD27" si="11">IF(ISNUMBER(O9)=TRUE,$Y$5*(O9-AD$4)/(AD$3-AD$4)+(1-AD$5)*(1-(O9-AD$4)/(AD$3-AD$4)),"..")</f>
        <v>0.81299999999999994</v>
      </c>
      <c r="AE9" s="38">
        <f t="shared" ref="AE9:AE27" si="12">IF(ISNUMBER(P9)=TRUE,$Y$5*(P9-AE$4)/(AE$3-AE$4)+(1-AE$5)*(1-(P9-AE$4)/(AE$3-AE$4)),"..")</f>
        <v>0.93700000000000006</v>
      </c>
      <c r="AF9" s="38">
        <f t="shared" ref="AF9:AF27" si="13">IF(ISNUMBER(Q9)=TRUE,$Y$5*(Q9-AF$4)/(AF$3-AF$4)+(1-AF$5)*(1-(Q9-AF$4)/(AF$3-AF$4)),"..")</f>
        <v>0.69199999999999995</v>
      </c>
      <c r="AG9" s="38">
        <f t="shared" ref="AG9:AG27" si="14">IF(ISNUMBER(R9)=TRUE,$Y$5*(R9-AG$4)/(AG$3-AG$4)+(1-AG$5)*(1-(R9-AG$4)/(AG$3-AG$4)),"..")</f>
        <v>0.83299999999999996</v>
      </c>
      <c r="AH9" s="38">
        <f t="shared" ref="AH9:AH27" si="15">IF(ISNUMBER(S9)=TRUE,$Y$5*(S9-AH$4)/(AH$3-AH$4)+(1-AH$5)*(1-(S9-AH$4)/(AH$3-AH$4)),"..")</f>
        <v>0.64599999999999991</v>
      </c>
      <c r="AI9" s="38">
        <f t="shared" ref="AI9:AI27" si="16">IF(ISNUMBER(T9)=TRUE,$Y$5*(T9-AI$4)/(AI$3-AI$4)+(1-AI$5)*(1-(T9-AI$4)/(AI$3-AI$4)),"..")</f>
        <v>0.89800000000000002</v>
      </c>
      <c r="AJ9" s="38">
        <f t="shared" ref="AJ9:AJ27" si="17">IF(ISNUMBER(U9)=TRUE,$Y$5*(U9-AJ$4)/(AJ$3-AJ$4)+(1-AJ$5)*(1-(U9-AJ$4)/(AJ$3-AJ$4)),"..")</f>
        <v>0.96899999999999997</v>
      </c>
      <c r="AK9" s="38">
        <f t="shared" ref="AK9:AK27" si="18">IF(ISNUMBER(V9)=TRUE,$Y$5*(V9-AK$4)/(AK$3-AK$4)+(1-AK$5)*(1-(V9-AK$4)/(AK$3-AK$4)),"..")</f>
        <v>0.77</v>
      </c>
    </row>
    <row r="10" spans="1:37" x14ac:dyDescent="0.35">
      <c r="A10" s="46" t="s">
        <v>6</v>
      </c>
      <c r="B10" s="46" t="s">
        <v>162</v>
      </c>
      <c r="C10" s="53">
        <f t="shared" si="1"/>
        <v>0.69299999999999995</v>
      </c>
      <c r="D10" s="53">
        <f t="shared" si="2"/>
        <v>0.58099999999999996</v>
      </c>
      <c r="E10" s="53">
        <f t="shared" si="3"/>
        <v>0.76</v>
      </c>
      <c r="F10" s="53">
        <f t="shared" si="4"/>
        <v>0.65125</v>
      </c>
      <c r="H10" s="46"/>
      <c r="I10" s="53">
        <v>0.55800000000000005</v>
      </c>
      <c r="J10" s="45">
        <v>0.60399999999999998</v>
      </c>
      <c r="K10" s="38">
        <v>0.69700000000000006</v>
      </c>
      <c r="L10" s="38">
        <v>0.70699999999999996</v>
      </c>
      <c r="M10" s="45">
        <v>0.69900000000000007</v>
      </c>
      <c r="N10" s="45">
        <v>0.68700000000000006</v>
      </c>
      <c r="O10" s="45">
        <v>0.51200000000000001</v>
      </c>
      <c r="P10" s="45">
        <v>0.79499999999999993</v>
      </c>
      <c r="Q10" s="45">
        <v>0.71799999999999997</v>
      </c>
      <c r="R10" s="45">
        <v>0.56600000000000006</v>
      </c>
      <c r="S10" s="45">
        <v>0.71499999999999997</v>
      </c>
      <c r="T10" s="45">
        <v>0.78700000000000003</v>
      </c>
      <c r="U10" s="45">
        <v>0.92300000000000004</v>
      </c>
      <c r="V10" s="45">
        <v>0.67799999999999994</v>
      </c>
      <c r="X10" s="38">
        <f t="shared" si="5"/>
        <v>0.55800000000000005</v>
      </c>
      <c r="Y10" s="38">
        <f t="shared" si="6"/>
        <v>0.60399999999999998</v>
      </c>
      <c r="Z10" s="38">
        <f t="shared" si="7"/>
        <v>0.69700000000000006</v>
      </c>
      <c r="AA10" s="38">
        <f t="shared" si="8"/>
        <v>0.70699999999999996</v>
      </c>
      <c r="AB10" s="38">
        <f t="shared" si="9"/>
        <v>0.69900000000000007</v>
      </c>
      <c r="AC10" s="38">
        <f t="shared" si="10"/>
        <v>0.68700000000000006</v>
      </c>
      <c r="AD10" s="38">
        <f t="shared" si="11"/>
        <v>0.51200000000000001</v>
      </c>
      <c r="AE10" s="38">
        <f t="shared" si="12"/>
        <v>0.79499999999999993</v>
      </c>
      <c r="AF10" s="38">
        <f t="shared" si="13"/>
        <v>0.71799999999999997</v>
      </c>
      <c r="AG10" s="38">
        <f t="shared" si="14"/>
        <v>0.56600000000000006</v>
      </c>
      <c r="AH10" s="38">
        <f t="shared" si="15"/>
        <v>0.71499999999999997</v>
      </c>
      <c r="AI10" s="38">
        <f t="shared" si="16"/>
        <v>0.78700000000000003</v>
      </c>
      <c r="AJ10" s="38">
        <f t="shared" si="17"/>
        <v>0.92300000000000004</v>
      </c>
      <c r="AK10" s="38">
        <f t="shared" si="18"/>
        <v>0.67799999999999994</v>
      </c>
    </row>
    <row r="11" spans="1:37" x14ac:dyDescent="0.35">
      <c r="A11" s="46" t="s">
        <v>10</v>
      </c>
      <c r="B11" s="46" t="s">
        <v>165</v>
      </c>
      <c r="C11" s="53">
        <f t="shared" si="1"/>
        <v>0.60533333333333339</v>
      </c>
      <c r="D11" s="53">
        <f t="shared" si="2"/>
        <v>0.58099999999999996</v>
      </c>
      <c r="E11" s="53">
        <f t="shared" si="3"/>
        <v>0.76200000000000001</v>
      </c>
      <c r="F11" s="53">
        <f t="shared" si="4"/>
        <v>0.78525</v>
      </c>
      <c r="H11" s="46"/>
      <c r="I11" s="53">
        <v>0.52900000000000003</v>
      </c>
      <c r="J11" s="45">
        <v>0.63300000000000001</v>
      </c>
      <c r="K11" s="38">
        <v>0.48899999999999999</v>
      </c>
      <c r="L11" s="38">
        <v>0.80400000000000005</v>
      </c>
      <c r="M11" s="45">
        <v>0.80600000000000005</v>
      </c>
      <c r="N11" s="45">
        <v>0.75700000000000001</v>
      </c>
      <c r="O11" s="45">
        <v>0.77400000000000002</v>
      </c>
      <c r="P11" s="45">
        <v>0.81800000000000006</v>
      </c>
      <c r="Q11" s="45">
        <v>0.50700000000000001</v>
      </c>
      <c r="R11" s="45">
        <v>0.49099999999999999</v>
      </c>
      <c r="S11" s="45">
        <v>0.86299999999999999</v>
      </c>
      <c r="T11" s="45">
        <v>0.93700000000000006</v>
      </c>
      <c r="U11" s="45">
        <v>0.96899999999999997</v>
      </c>
      <c r="V11" s="45">
        <v>0.55200000000000005</v>
      </c>
      <c r="X11" s="38">
        <f t="shared" si="5"/>
        <v>0.52900000000000003</v>
      </c>
      <c r="Y11" s="38">
        <f t="shared" si="6"/>
        <v>0.63300000000000001</v>
      </c>
      <c r="Z11" s="38">
        <f t="shared" si="7"/>
        <v>0.48899999999999999</v>
      </c>
      <c r="AA11" s="38">
        <f t="shared" si="8"/>
        <v>0.80400000000000005</v>
      </c>
      <c r="AB11" s="38">
        <f t="shared" si="9"/>
        <v>0.80600000000000005</v>
      </c>
      <c r="AC11" s="38">
        <f t="shared" si="10"/>
        <v>0.75700000000000001</v>
      </c>
      <c r="AD11" s="38">
        <f t="shared" si="11"/>
        <v>0.77400000000000002</v>
      </c>
      <c r="AE11" s="38">
        <f t="shared" si="12"/>
        <v>0.81800000000000006</v>
      </c>
      <c r="AF11" s="38">
        <f t="shared" si="13"/>
        <v>0.50700000000000001</v>
      </c>
      <c r="AG11" s="38">
        <f t="shared" si="14"/>
        <v>0.49099999999999999</v>
      </c>
      <c r="AH11" s="38">
        <f t="shared" si="15"/>
        <v>0.86299999999999999</v>
      </c>
      <c r="AI11" s="38">
        <f t="shared" si="16"/>
        <v>0.93700000000000006</v>
      </c>
      <c r="AJ11" s="38">
        <f t="shared" si="17"/>
        <v>0.96899999999999997</v>
      </c>
      <c r="AK11" s="38">
        <f t="shared" si="18"/>
        <v>0.55200000000000005</v>
      </c>
    </row>
    <row r="12" spans="1:37" x14ac:dyDescent="0.35">
      <c r="A12" s="46" t="s">
        <v>15</v>
      </c>
      <c r="B12" s="46" t="s">
        <v>167</v>
      </c>
      <c r="C12" s="53">
        <f t="shared" si="1"/>
        <v>0.78333333333333321</v>
      </c>
      <c r="D12" s="53">
        <f t="shared" si="2"/>
        <v>0.84750000000000003</v>
      </c>
      <c r="E12" s="53">
        <f t="shared" si="3"/>
        <v>0.74639999999999984</v>
      </c>
      <c r="F12" s="53">
        <f t="shared" si="4"/>
        <v>0.69450000000000001</v>
      </c>
      <c r="H12" s="46"/>
      <c r="I12" s="53">
        <v>0.85299999999999998</v>
      </c>
      <c r="J12" s="45">
        <v>0.84200000000000008</v>
      </c>
      <c r="K12" s="38">
        <v>0.47799999999999998</v>
      </c>
      <c r="L12" s="38">
        <v>0.77400000000000002</v>
      </c>
      <c r="M12" s="45">
        <v>0.66400000000000003</v>
      </c>
      <c r="N12" s="45">
        <v>0.7</v>
      </c>
      <c r="O12" s="45">
        <v>0.64</v>
      </c>
      <c r="P12" s="45">
        <v>0.873</v>
      </c>
      <c r="Q12" s="45">
        <v>0.64400000000000002</v>
      </c>
      <c r="R12" s="45">
        <v>0.83299999999999996</v>
      </c>
      <c r="S12" s="45">
        <v>0.80200000000000005</v>
      </c>
      <c r="T12" s="45">
        <v>0.879</v>
      </c>
      <c r="U12" s="45">
        <v>0.97</v>
      </c>
      <c r="V12" s="45">
        <v>0.60299999999999998</v>
      </c>
      <c r="X12" s="38">
        <f t="shared" si="5"/>
        <v>0.85299999999999998</v>
      </c>
      <c r="Y12" s="38">
        <f t="shared" si="6"/>
        <v>0.84200000000000008</v>
      </c>
      <c r="Z12" s="38">
        <f t="shared" si="7"/>
        <v>0.47799999999999998</v>
      </c>
      <c r="AA12" s="38">
        <f t="shared" si="8"/>
        <v>0.77400000000000002</v>
      </c>
      <c r="AB12" s="38">
        <f t="shared" si="9"/>
        <v>0.66400000000000003</v>
      </c>
      <c r="AC12" s="38">
        <f t="shared" si="10"/>
        <v>0.7</v>
      </c>
      <c r="AD12" s="38">
        <f t="shared" si="11"/>
        <v>0.64</v>
      </c>
      <c r="AE12" s="38">
        <f t="shared" si="12"/>
        <v>0.873</v>
      </c>
      <c r="AF12" s="38">
        <f t="shared" si="13"/>
        <v>0.64400000000000002</v>
      </c>
      <c r="AG12" s="38">
        <f t="shared" si="14"/>
        <v>0.83299999999999996</v>
      </c>
      <c r="AH12" s="38">
        <f t="shared" si="15"/>
        <v>0.80200000000000005</v>
      </c>
      <c r="AI12" s="38">
        <f t="shared" si="16"/>
        <v>0.879</v>
      </c>
      <c r="AJ12" s="38">
        <f t="shared" si="17"/>
        <v>0.97</v>
      </c>
      <c r="AK12" s="38">
        <f t="shared" si="18"/>
        <v>0.60299999999999998</v>
      </c>
    </row>
    <row r="13" spans="1:37" x14ac:dyDescent="0.35">
      <c r="A13" s="46" t="s">
        <v>18</v>
      </c>
      <c r="B13" s="46" t="s">
        <v>169</v>
      </c>
      <c r="C13" s="53">
        <f t="shared" si="1"/>
        <v>0.38433333333333336</v>
      </c>
      <c r="D13" s="53">
        <f t="shared" si="2"/>
        <v>0.70700000000000007</v>
      </c>
      <c r="E13" s="53">
        <f t="shared" si="3"/>
        <v>0.63300000000000001</v>
      </c>
      <c r="F13" s="53">
        <f t="shared" si="4"/>
        <v>0.52600000000000002</v>
      </c>
      <c r="H13" s="46"/>
      <c r="I13" s="53">
        <v>0.66099999999999992</v>
      </c>
      <c r="J13" s="45">
        <v>0.75300000000000011</v>
      </c>
      <c r="K13" s="38">
        <v>0.27600000000000002</v>
      </c>
      <c r="L13" s="38">
        <v>0.54600000000000004</v>
      </c>
      <c r="M13" s="45">
        <v>0.61599999999999999</v>
      </c>
      <c r="N13" s="45">
        <v>0.497</v>
      </c>
      <c r="O13" s="45">
        <v>0.44500000000000006</v>
      </c>
      <c r="P13" s="45">
        <v>0.20900000000000007</v>
      </c>
      <c r="Q13" s="45">
        <v>0.49</v>
      </c>
      <c r="R13" s="45">
        <v>0.45399999999999996</v>
      </c>
      <c r="S13" s="45">
        <v>0.59400000000000008</v>
      </c>
      <c r="T13" s="45">
        <v>0.90100000000000002</v>
      </c>
      <c r="U13" s="45">
        <v>0.96499999999999997</v>
      </c>
      <c r="V13" s="45">
        <v>0.42899999999999994</v>
      </c>
      <c r="X13" s="38">
        <f t="shared" si="5"/>
        <v>0.66099999999999992</v>
      </c>
      <c r="Y13" s="38">
        <f t="shared" si="6"/>
        <v>0.75300000000000011</v>
      </c>
      <c r="Z13" s="38">
        <f t="shared" si="7"/>
        <v>0.27600000000000002</v>
      </c>
      <c r="AA13" s="38">
        <f t="shared" si="8"/>
        <v>0.54600000000000004</v>
      </c>
      <c r="AB13" s="38">
        <f t="shared" si="9"/>
        <v>0.61599999999999999</v>
      </c>
      <c r="AC13" s="38">
        <f t="shared" si="10"/>
        <v>0.497</v>
      </c>
      <c r="AD13" s="38">
        <f t="shared" si="11"/>
        <v>0.44500000000000006</v>
      </c>
      <c r="AE13" s="38">
        <f t="shared" si="12"/>
        <v>0.20900000000000007</v>
      </c>
      <c r="AF13" s="38">
        <f t="shared" si="13"/>
        <v>0.49</v>
      </c>
      <c r="AG13" s="38">
        <f t="shared" si="14"/>
        <v>0.45399999999999996</v>
      </c>
      <c r="AH13" s="38">
        <f t="shared" si="15"/>
        <v>0.59400000000000008</v>
      </c>
      <c r="AI13" s="38">
        <f t="shared" si="16"/>
        <v>0.90100000000000002</v>
      </c>
      <c r="AJ13" s="38">
        <f t="shared" si="17"/>
        <v>0.96499999999999997</v>
      </c>
      <c r="AK13" s="38">
        <f t="shared" si="18"/>
        <v>0.42899999999999994</v>
      </c>
    </row>
    <row r="14" spans="1:37" x14ac:dyDescent="0.35">
      <c r="A14" s="46" t="s">
        <v>20</v>
      </c>
      <c r="B14" s="46" t="s">
        <v>170</v>
      </c>
      <c r="C14" s="53">
        <f t="shared" si="1"/>
        <v>0.4933333333333334</v>
      </c>
      <c r="D14" s="53">
        <f t="shared" si="2"/>
        <v>0.72950000000000004</v>
      </c>
      <c r="E14" s="53">
        <f t="shared" si="3"/>
        <v>0.78239999999999998</v>
      </c>
      <c r="F14" s="53">
        <f t="shared" si="4"/>
        <v>0.78</v>
      </c>
      <c r="H14" s="46"/>
      <c r="I14" s="53">
        <v>0.65300000000000002</v>
      </c>
      <c r="J14" s="45">
        <v>0.80599999999999994</v>
      </c>
      <c r="K14" s="38">
        <v>0.60099999999999998</v>
      </c>
      <c r="L14" s="38">
        <v>0.80200000000000005</v>
      </c>
      <c r="M14" s="45">
        <v>0.81600000000000006</v>
      </c>
      <c r="N14" s="45">
        <v>0.74299999999999999</v>
      </c>
      <c r="O14" s="45">
        <v>0.75900000000000001</v>
      </c>
      <c r="P14" s="45">
        <v>0.63800000000000001</v>
      </c>
      <c r="Q14" s="45">
        <v>0.51800000000000002</v>
      </c>
      <c r="R14" s="45">
        <v>0.32400000000000001</v>
      </c>
      <c r="S14" s="45">
        <v>0.77</v>
      </c>
      <c r="T14" s="45">
        <v>0.90200000000000002</v>
      </c>
      <c r="U14" s="45">
        <v>0.97199999999999998</v>
      </c>
      <c r="V14" s="45">
        <v>0.66700000000000004</v>
      </c>
      <c r="X14" s="38">
        <f t="shared" si="5"/>
        <v>0.65300000000000002</v>
      </c>
      <c r="Y14" s="38">
        <f t="shared" si="6"/>
        <v>0.80599999999999994</v>
      </c>
      <c r="Z14" s="38">
        <f t="shared" si="7"/>
        <v>0.60099999999999998</v>
      </c>
      <c r="AA14" s="38">
        <f t="shared" si="8"/>
        <v>0.80200000000000005</v>
      </c>
      <c r="AB14" s="38">
        <f t="shared" si="9"/>
        <v>0.81600000000000006</v>
      </c>
      <c r="AC14" s="38">
        <f t="shared" si="10"/>
        <v>0.74299999999999999</v>
      </c>
      <c r="AD14" s="38">
        <f t="shared" si="11"/>
        <v>0.75900000000000001</v>
      </c>
      <c r="AE14" s="38">
        <f t="shared" si="12"/>
        <v>0.63800000000000001</v>
      </c>
      <c r="AF14" s="38">
        <f t="shared" si="13"/>
        <v>0.51800000000000002</v>
      </c>
      <c r="AG14" s="38">
        <f t="shared" si="14"/>
        <v>0.32400000000000001</v>
      </c>
      <c r="AH14" s="38">
        <f t="shared" si="15"/>
        <v>0.77</v>
      </c>
      <c r="AI14" s="38">
        <f t="shared" si="16"/>
        <v>0.90200000000000002</v>
      </c>
      <c r="AJ14" s="38">
        <f t="shared" si="17"/>
        <v>0.97199999999999998</v>
      </c>
      <c r="AK14" s="38">
        <f t="shared" si="18"/>
        <v>0.66700000000000004</v>
      </c>
    </row>
    <row r="15" spans="1:37" x14ac:dyDescent="0.35">
      <c r="A15" s="46" t="s">
        <v>19</v>
      </c>
      <c r="B15" s="46" t="s">
        <v>171</v>
      </c>
      <c r="C15" s="53">
        <f t="shared" si="1"/>
        <v>0.55733333333333335</v>
      </c>
      <c r="D15" s="53">
        <f t="shared" si="2"/>
        <v>0.63700000000000001</v>
      </c>
      <c r="E15" s="53">
        <f t="shared" si="3"/>
        <v>0.64880000000000004</v>
      </c>
      <c r="F15" s="53">
        <f t="shared" si="4"/>
        <v>0.56774999999999998</v>
      </c>
      <c r="H15" s="46"/>
      <c r="I15" s="53">
        <v>0.60799999999999998</v>
      </c>
      <c r="J15" s="45">
        <v>0.66599999999999993</v>
      </c>
      <c r="K15" s="38">
        <v>0.32900000000000001</v>
      </c>
      <c r="L15" s="38">
        <v>0.56999999999999995</v>
      </c>
      <c r="M15" s="45">
        <v>0.61099999999999999</v>
      </c>
      <c r="N15" s="45">
        <v>0.57800000000000007</v>
      </c>
      <c r="O15" s="45">
        <v>0.51200000000000001</v>
      </c>
      <c r="P15" s="45">
        <v>0.73299999999999998</v>
      </c>
      <c r="Q15" s="45">
        <v>0.41199999999999998</v>
      </c>
      <c r="R15" s="45">
        <v>0.52700000000000002</v>
      </c>
      <c r="S15" s="45">
        <v>0.74199999999999999</v>
      </c>
      <c r="T15" s="45">
        <v>0.78600000000000003</v>
      </c>
      <c r="U15" s="45">
        <v>0.93700000000000006</v>
      </c>
      <c r="V15" s="45">
        <v>0.45</v>
      </c>
      <c r="X15" s="38">
        <f t="shared" si="5"/>
        <v>0.60799999999999998</v>
      </c>
      <c r="Y15" s="38">
        <f t="shared" si="6"/>
        <v>0.66599999999999993</v>
      </c>
      <c r="Z15" s="38">
        <f t="shared" si="7"/>
        <v>0.32900000000000001</v>
      </c>
      <c r="AA15" s="38">
        <f t="shared" si="8"/>
        <v>0.56999999999999995</v>
      </c>
      <c r="AB15" s="38">
        <f t="shared" si="9"/>
        <v>0.61099999999999999</v>
      </c>
      <c r="AC15" s="38">
        <f t="shared" si="10"/>
        <v>0.57800000000000007</v>
      </c>
      <c r="AD15" s="38">
        <f t="shared" si="11"/>
        <v>0.51200000000000001</v>
      </c>
      <c r="AE15" s="38">
        <f t="shared" si="12"/>
        <v>0.73299999999999998</v>
      </c>
      <c r="AF15" s="38">
        <f t="shared" si="13"/>
        <v>0.41199999999999998</v>
      </c>
      <c r="AG15" s="38">
        <f t="shared" si="14"/>
        <v>0.52700000000000002</v>
      </c>
      <c r="AH15" s="38">
        <f t="shared" si="15"/>
        <v>0.74199999999999999</v>
      </c>
      <c r="AI15" s="38">
        <f t="shared" si="16"/>
        <v>0.78600000000000003</v>
      </c>
      <c r="AJ15" s="38">
        <f t="shared" si="17"/>
        <v>0.93700000000000006</v>
      </c>
      <c r="AK15" s="38">
        <f t="shared" si="18"/>
        <v>0.45</v>
      </c>
    </row>
    <row r="16" spans="1:37" x14ac:dyDescent="0.35">
      <c r="A16" s="46" t="s">
        <v>22</v>
      </c>
      <c r="B16" s="46" t="s">
        <v>172</v>
      </c>
      <c r="C16" s="53">
        <f t="shared" si="1"/>
        <v>0.56166666666666665</v>
      </c>
      <c r="D16" s="53">
        <f t="shared" si="2"/>
        <v>0.79299999999999993</v>
      </c>
      <c r="E16" s="53">
        <f t="shared" si="3"/>
        <v>0.73419999999999996</v>
      </c>
      <c r="F16" s="53">
        <f t="shared" si="4"/>
        <v>0.76824999999999988</v>
      </c>
      <c r="H16" s="46"/>
      <c r="I16" s="53">
        <v>0.754</v>
      </c>
      <c r="J16" s="45">
        <v>0.83199999999999996</v>
      </c>
      <c r="K16" s="38">
        <v>0.501</v>
      </c>
      <c r="L16" s="38">
        <v>0.84499999999999997</v>
      </c>
      <c r="M16" s="45">
        <v>0.65799999999999992</v>
      </c>
      <c r="N16" s="45">
        <v>0.85</v>
      </c>
      <c r="O16" s="45">
        <v>0.72</v>
      </c>
      <c r="P16" s="45">
        <v>0.876</v>
      </c>
      <c r="Q16" s="45">
        <v>0.54200000000000004</v>
      </c>
      <c r="R16" s="45">
        <v>0.26700000000000002</v>
      </c>
      <c r="S16" s="45">
        <v>0.79300000000000004</v>
      </c>
      <c r="T16" s="45">
        <v>0.96699999999999997</v>
      </c>
      <c r="U16" s="45">
        <v>0.98499999999999999</v>
      </c>
      <c r="V16" s="45">
        <v>0.42499999999999999</v>
      </c>
      <c r="X16" s="38">
        <f t="shared" si="5"/>
        <v>0.754</v>
      </c>
      <c r="Y16" s="38">
        <f t="shared" si="6"/>
        <v>0.83199999999999996</v>
      </c>
      <c r="Z16" s="38">
        <f t="shared" si="7"/>
        <v>0.501</v>
      </c>
      <c r="AA16" s="38">
        <f t="shared" si="8"/>
        <v>0.84499999999999997</v>
      </c>
      <c r="AB16" s="38">
        <f t="shared" si="9"/>
        <v>0.65799999999999992</v>
      </c>
      <c r="AC16" s="38">
        <f t="shared" si="10"/>
        <v>0.85</v>
      </c>
      <c r="AD16" s="38">
        <f t="shared" si="11"/>
        <v>0.72</v>
      </c>
      <c r="AE16" s="38">
        <f t="shared" si="12"/>
        <v>0.876</v>
      </c>
      <c r="AF16" s="38">
        <f t="shared" si="13"/>
        <v>0.54200000000000004</v>
      </c>
      <c r="AG16" s="38">
        <f t="shared" si="14"/>
        <v>0.26700000000000002</v>
      </c>
      <c r="AH16" s="38">
        <f t="shared" si="15"/>
        <v>0.79300000000000004</v>
      </c>
      <c r="AI16" s="38">
        <f t="shared" si="16"/>
        <v>0.96699999999999997</v>
      </c>
      <c r="AJ16" s="38">
        <f t="shared" si="17"/>
        <v>0.98499999999999999</v>
      </c>
      <c r="AK16" s="38">
        <f t="shared" si="18"/>
        <v>0.42499999999999999</v>
      </c>
    </row>
    <row r="17" spans="1:37" x14ac:dyDescent="0.35">
      <c r="A17" s="46" t="s">
        <v>26</v>
      </c>
      <c r="B17" s="46" t="s">
        <v>173</v>
      </c>
      <c r="C17" s="53">
        <f t="shared" si="1"/>
        <v>0.6166666666666667</v>
      </c>
      <c r="D17" s="53">
        <f t="shared" si="2"/>
        <v>0.755</v>
      </c>
      <c r="E17" s="53">
        <f t="shared" si="3"/>
        <v>0.82200000000000006</v>
      </c>
      <c r="F17" s="53">
        <f t="shared" si="4"/>
        <v>0.64874999999999994</v>
      </c>
      <c r="H17" s="46"/>
      <c r="I17" s="53">
        <v>0.752</v>
      </c>
      <c r="J17" s="45">
        <v>0.75800000000000001</v>
      </c>
      <c r="K17" s="38">
        <v>0.70700000000000007</v>
      </c>
      <c r="L17" s="38">
        <v>0.68900000000000006</v>
      </c>
      <c r="M17" s="45">
        <v>0.67399999999999993</v>
      </c>
      <c r="N17" s="45">
        <v>0.622</v>
      </c>
      <c r="O17" s="45">
        <v>0.61</v>
      </c>
      <c r="P17" s="45">
        <v>0.69199999999999995</v>
      </c>
      <c r="Q17" s="45">
        <v>0.55800000000000005</v>
      </c>
      <c r="R17" s="45">
        <v>0.60000000000000009</v>
      </c>
      <c r="S17" s="45">
        <v>0.749</v>
      </c>
      <c r="T17" s="45">
        <v>0.89800000000000002</v>
      </c>
      <c r="U17" s="45">
        <v>0.97499999999999998</v>
      </c>
      <c r="V17" s="45">
        <v>0.78100000000000003</v>
      </c>
      <c r="X17" s="38">
        <f t="shared" si="5"/>
        <v>0.752</v>
      </c>
      <c r="Y17" s="38">
        <f t="shared" si="6"/>
        <v>0.75800000000000001</v>
      </c>
      <c r="Z17" s="38">
        <f t="shared" si="7"/>
        <v>0.70700000000000007</v>
      </c>
      <c r="AA17" s="38">
        <f t="shared" si="8"/>
        <v>0.68900000000000006</v>
      </c>
      <c r="AB17" s="38">
        <f t="shared" si="9"/>
        <v>0.67399999999999993</v>
      </c>
      <c r="AC17" s="38">
        <f t="shared" si="10"/>
        <v>0.622</v>
      </c>
      <c r="AD17" s="38">
        <f t="shared" si="11"/>
        <v>0.61</v>
      </c>
      <c r="AE17" s="38">
        <f t="shared" si="12"/>
        <v>0.69199999999999995</v>
      </c>
      <c r="AF17" s="38">
        <f t="shared" si="13"/>
        <v>0.55800000000000005</v>
      </c>
      <c r="AG17" s="38">
        <f t="shared" si="14"/>
        <v>0.60000000000000009</v>
      </c>
      <c r="AH17" s="38">
        <f t="shared" si="15"/>
        <v>0.749</v>
      </c>
      <c r="AI17" s="38">
        <f t="shared" si="16"/>
        <v>0.89800000000000002</v>
      </c>
      <c r="AJ17" s="38">
        <f t="shared" si="17"/>
        <v>0.97499999999999998</v>
      </c>
      <c r="AK17" s="38">
        <f t="shared" si="18"/>
        <v>0.78100000000000003</v>
      </c>
    </row>
    <row r="18" spans="1:37" x14ac:dyDescent="0.35">
      <c r="A18" s="46" t="s">
        <v>23</v>
      </c>
      <c r="B18" s="46" t="s">
        <v>174</v>
      </c>
      <c r="C18" s="53">
        <f t="shared" si="1"/>
        <v>0.629</v>
      </c>
      <c r="D18" s="53">
        <f t="shared" si="2"/>
        <v>0.55699999999999994</v>
      </c>
      <c r="E18" s="53">
        <f t="shared" si="3"/>
        <v>0.73780000000000001</v>
      </c>
      <c r="F18" s="53">
        <f t="shared" si="4"/>
        <v>0.46375</v>
      </c>
      <c r="H18" s="46"/>
      <c r="I18" s="53">
        <v>0.57099999999999995</v>
      </c>
      <c r="J18" s="45">
        <v>0.54299999999999993</v>
      </c>
      <c r="K18" s="38">
        <v>0.53200000000000003</v>
      </c>
      <c r="L18" s="38">
        <v>0.55400000000000005</v>
      </c>
      <c r="M18" s="45">
        <v>0.41600000000000004</v>
      </c>
      <c r="N18" s="45">
        <v>0.49099999999999999</v>
      </c>
      <c r="O18" s="45">
        <v>0.39400000000000002</v>
      </c>
      <c r="P18" s="45">
        <v>0.73599999999999999</v>
      </c>
      <c r="Q18" s="45">
        <v>0.63500000000000001</v>
      </c>
      <c r="R18" s="45">
        <v>0.51600000000000001</v>
      </c>
      <c r="S18" s="45">
        <v>0.83399999999999996</v>
      </c>
      <c r="T18" s="45">
        <v>0.90600000000000003</v>
      </c>
      <c r="U18" s="45">
        <v>0.97399999999999998</v>
      </c>
      <c r="V18" s="45">
        <v>0.443</v>
      </c>
      <c r="X18" s="38">
        <f t="shared" si="5"/>
        <v>0.57099999999999995</v>
      </c>
      <c r="Y18" s="38">
        <f t="shared" si="6"/>
        <v>0.54299999999999993</v>
      </c>
      <c r="Z18" s="38">
        <f t="shared" si="7"/>
        <v>0.53200000000000003</v>
      </c>
      <c r="AA18" s="38">
        <f t="shared" si="8"/>
        <v>0.55400000000000005</v>
      </c>
      <c r="AB18" s="38">
        <f t="shared" si="9"/>
        <v>0.41600000000000004</v>
      </c>
      <c r="AC18" s="38">
        <f t="shared" si="10"/>
        <v>0.49099999999999999</v>
      </c>
      <c r="AD18" s="38">
        <f t="shared" si="11"/>
        <v>0.39400000000000002</v>
      </c>
      <c r="AE18" s="38">
        <f t="shared" si="12"/>
        <v>0.73599999999999999</v>
      </c>
      <c r="AF18" s="38">
        <f t="shared" si="13"/>
        <v>0.63500000000000001</v>
      </c>
      <c r="AG18" s="38">
        <f t="shared" si="14"/>
        <v>0.51600000000000001</v>
      </c>
      <c r="AH18" s="38">
        <f t="shared" si="15"/>
        <v>0.83399999999999996</v>
      </c>
      <c r="AI18" s="38">
        <f t="shared" si="16"/>
        <v>0.90600000000000003</v>
      </c>
      <c r="AJ18" s="38">
        <f t="shared" si="17"/>
        <v>0.97399999999999998</v>
      </c>
      <c r="AK18" s="38">
        <f t="shared" si="18"/>
        <v>0.443</v>
      </c>
    </row>
    <row r="19" spans="1:37" x14ac:dyDescent="0.35">
      <c r="A19" s="49" t="s">
        <v>24</v>
      </c>
      <c r="B19" s="46" t="s">
        <v>177</v>
      </c>
      <c r="C19" s="53">
        <f t="shared" si="1"/>
        <v>0.71699999999999997</v>
      </c>
      <c r="D19" s="53">
        <f t="shared" si="2"/>
        <v>0.81699999999999995</v>
      </c>
      <c r="E19" s="53">
        <f t="shared" si="3"/>
        <v>0.79420000000000002</v>
      </c>
      <c r="F19" s="53">
        <f t="shared" si="4"/>
        <v>0.75774999999999992</v>
      </c>
      <c r="H19" s="46"/>
      <c r="I19" s="53">
        <v>0.81100000000000005</v>
      </c>
      <c r="J19" s="45">
        <v>0.82299999999999995</v>
      </c>
      <c r="K19" s="38">
        <v>0.63100000000000001</v>
      </c>
      <c r="L19" s="38">
        <v>0.81299999999999994</v>
      </c>
      <c r="M19" s="45">
        <v>0.80200000000000005</v>
      </c>
      <c r="N19" s="45">
        <v>0.68799999999999994</v>
      </c>
      <c r="O19" s="45">
        <v>0.72799999999999998</v>
      </c>
      <c r="P19" s="45">
        <v>0.86499999999999999</v>
      </c>
      <c r="Q19" s="45">
        <v>0.77</v>
      </c>
      <c r="R19" s="45">
        <v>0.51600000000000001</v>
      </c>
      <c r="S19" s="45">
        <v>0.73799999999999999</v>
      </c>
      <c r="T19" s="45">
        <v>0.85499999999999998</v>
      </c>
      <c r="U19" s="45">
        <v>0.98099999999999998</v>
      </c>
      <c r="V19" s="45">
        <v>0.76600000000000001</v>
      </c>
      <c r="X19" s="38">
        <f t="shared" si="5"/>
        <v>0.81100000000000005</v>
      </c>
      <c r="Y19" s="38">
        <f t="shared" si="6"/>
        <v>0.82299999999999995</v>
      </c>
      <c r="Z19" s="38">
        <f t="shared" si="7"/>
        <v>0.63100000000000001</v>
      </c>
      <c r="AA19" s="38">
        <f t="shared" si="8"/>
        <v>0.81299999999999994</v>
      </c>
      <c r="AB19" s="38">
        <f t="shared" si="9"/>
        <v>0.80200000000000005</v>
      </c>
      <c r="AC19" s="38">
        <f t="shared" si="10"/>
        <v>0.68799999999999994</v>
      </c>
      <c r="AD19" s="38">
        <f t="shared" si="11"/>
        <v>0.72799999999999998</v>
      </c>
      <c r="AE19" s="38">
        <f t="shared" si="12"/>
        <v>0.86499999999999999</v>
      </c>
      <c r="AF19" s="38">
        <f t="shared" si="13"/>
        <v>0.77</v>
      </c>
      <c r="AG19" s="38">
        <f t="shared" si="14"/>
        <v>0.51600000000000001</v>
      </c>
      <c r="AH19" s="38">
        <f t="shared" si="15"/>
        <v>0.73799999999999999</v>
      </c>
      <c r="AI19" s="38">
        <f t="shared" si="16"/>
        <v>0.85499999999999998</v>
      </c>
      <c r="AJ19" s="38">
        <f t="shared" si="17"/>
        <v>0.98099999999999998</v>
      </c>
      <c r="AK19" s="38">
        <f t="shared" si="18"/>
        <v>0.76600000000000001</v>
      </c>
    </row>
    <row r="20" spans="1:37" x14ac:dyDescent="0.35">
      <c r="A20" s="56" t="s">
        <v>27</v>
      </c>
      <c r="B20" s="46" t="s">
        <v>178</v>
      </c>
      <c r="C20" s="53">
        <f t="shared" si="1"/>
        <v>0.75633333333333341</v>
      </c>
      <c r="D20" s="53">
        <f t="shared" si="2"/>
        <v>0.6964999999999999</v>
      </c>
      <c r="E20" s="53">
        <f t="shared" si="3"/>
        <v>0.83499999999999996</v>
      </c>
      <c r="F20" s="53">
        <f t="shared" si="4"/>
        <v>0.65249999999999997</v>
      </c>
      <c r="H20" s="49"/>
      <c r="I20" s="53">
        <v>0.70099999999999996</v>
      </c>
      <c r="J20" s="45">
        <v>0.69199999999999995</v>
      </c>
      <c r="K20" s="38">
        <v>0.71599999999999997</v>
      </c>
      <c r="L20" s="38">
        <v>0.77500000000000002</v>
      </c>
      <c r="M20" s="45">
        <v>0.78200000000000003</v>
      </c>
      <c r="N20" s="45">
        <v>0.48799999999999999</v>
      </c>
      <c r="O20" s="45">
        <v>0.56499999999999995</v>
      </c>
      <c r="P20" s="45">
        <v>0.86399999999999999</v>
      </c>
      <c r="Q20" s="45">
        <v>0.72300000000000009</v>
      </c>
      <c r="R20" s="45">
        <v>0.68199999999999994</v>
      </c>
      <c r="S20" s="45">
        <v>0.878</v>
      </c>
      <c r="T20" s="45">
        <v>0.879</v>
      </c>
      <c r="U20" s="45">
        <v>0.93700000000000006</v>
      </c>
      <c r="V20" s="45">
        <v>0.76500000000000001</v>
      </c>
      <c r="X20" s="38">
        <f t="shared" si="5"/>
        <v>0.70099999999999996</v>
      </c>
      <c r="Y20" s="38">
        <f t="shared" si="6"/>
        <v>0.69199999999999995</v>
      </c>
      <c r="Z20" s="38">
        <f t="shared" si="7"/>
        <v>0.71599999999999997</v>
      </c>
      <c r="AA20" s="38">
        <f t="shared" si="8"/>
        <v>0.77500000000000002</v>
      </c>
      <c r="AB20" s="38">
        <f t="shared" si="9"/>
        <v>0.78200000000000003</v>
      </c>
      <c r="AC20" s="38">
        <f t="shared" si="10"/>
        <v>0.48799999999999999</v>
      </c>
      <c r="AD20" s="38">
        <f t="shared" si="11"/>
        <v>0.56499999999999995</v>
      </c>
      <c r="AE20" s="38">
        <f t="shared" si="12"/>
        <v>0.86399999999999999</v>
      </c>
      <c r="AF20" s="38">
        <f t="shared" si="13"/>
        <v>0.72300000000000009</v>
      </c>
      <c r="AG20" s="38">
        <f t="shared" si="14"/>
        <v>0.68199999999999994</v>
      </c>
      <c r="AH20" s="38">
        <f t="shared" si="15"/>
        <v>0.878</v>
      </c>
      <c r="AI20" s="38">
        <f t="shared" si="16"/>
        <v>0.879</v>
      </c>
      <c r="AJ20" s="38">
        <f t="shared" si="17"/>
        <v>0.93700000000000006</v>
      </c>
      <c r="AK20" s="38">
        <f t="shared" si="18"/>
        <v>0.76500000000000001</v>
      </c>
    </row>
    <row r="21" spans="1:37" x14ac:dyDescent="0.35">
      <c r="A21" s="46" t="s">
        <v>29</v>
      </c>
      <c r="B21" s="46" t="s">
        <v>180</v>
      </c>
      <c r="C21" s="53">
        <f t="shared" si="1"/>
        <v>0.33299999999999996</v>
      </c>
      <c r="D21" s="53">
        <f t="shared" si="2"/>
        <v>0.45900000000000002</v>
      </c>
      <c r="E21" s="53">
        <f t="shared" si="3"/>
        <v>0.6532</v>
      </c>
      <c r="F21" s="53">
        <f t="shared" si="4"/>
        <v>0.46400000000000002</v>
      </c>
      <c r="H21" s="56"/>
      <c r="I21" s="53">
        <v>0.47100000000000003</v>
      </c>
      <c r="J21" s="45">
        <v>0.44700000000000001</v>
      </c>
      <c r="K21" s="38">
        <v>0.25900000000000001</v>
      </c>
      <c r="L21" s="38">
        <v>0.44799999999999995</v>
      </c>
      <c r="M21" s="45">
        <v>0.58699999999999997</v>
      </c>
      <c r="N21" s="45">
        <v>0.40800000000000003</v>
      </c>
      <c r="O21" s="45">
        <v>0.41300000000000003</v>
      </c>
      <c r="P21" s="45">
        <v>0.33299999999999996</v>
      </c>
      <c r="Q21" s="45">
        <v>0.34500000000000003</v>
      </c>
      <c r="R21" s="45">
        <v>0.32100000000000001</v>
      </c>
      <c r="S21" s="45">
        <v>0.81</v>
      </c>
      <c r="T21" s="45">
        <v>0.85699999999999998</v>
      </c>
      <c r="U21" s="45">
        <v>0.91800000000000004</v>
      </c>
      <c r="V21" s="45">
        <v>0.42199999999999999</v>
      </c>
      <c r="X21" s="38">
        <f t="shared" si="5"/>
        <v>0.47100000000000003</v>
      </c>
      <c r="Y21" s="38">
        <f t="shared" si="6"/>
        <v>0.44700000000000001</v>
      </c>
      <c r="Z21" s="38">
        <f t="shared" si="7"/>
        <v>0.25900000000000001</v>
      </c>
      <c r="AA21" s="38">
        <f t="shared" si="8"/>
        <v>0.44799999999999995</v>
      </c>
      <c r="AB21" s="38">
        <f t="shared" si="9"/>
        <v>0.58699999999999997</v>
      </c>
      <c r="AC21" s="38">
        <f t="shared" si="10"/>
        <v>0.40800000000000003</v>
      </c>
      <c r="AD21" s="38">
        <f t="shared" si="11"/>
        <v>0.41300000000000003</v>
      </c>
      <c r="AE21" s="38">
        <f t="shared" si="12"/>
        <v>0.33299999999999996</v>
      </c>
      <c r="AF21" s="38">
        <f t="shared" si="13"/>
        <v>0.34500000000000003</v>
      </c>
      <c r="AG21" s="38">
        <f t="shared" si="14"/>
        <v>0.32100000000000001</v>
      </c>
      <c r="AH21" s="38">
        <f t="shared" si="15"/>
        <v>0.81</v>
      </c>
      <c r="AI21" s="38">
        <f t="shared" si="16"/>
        <v>0.85699999999999998</v>
      </c>
      <c r="AJ21" s="38">
        <f t="shared" si="17"/>
        <v>0.91800000000000004</v>
      </c>
      <c r="AK21" s="38">
        <f t="shared" si="18"/>
        <v>0.42199999999999999</v>
      </c>
    </row>
    <row r="22" spans="1:37" x14ac:dyDescent="0.35">
      <c r="A22" s="46" t="s">
        <v>31</v>
      </c>
      <c r="B22" s="46" t="s">
        <v>181</v>
      </c>
      <c r="C22" s="53">
        <f t="shared" si="1"/>
        <v>0.48066666666666674</v>
      </c>
      <c r="D22" s="53">
        <f t="shared" si="2"/>
        <v>0.35549999999999998</v>
      </c>
      <c r="E22" s="53">
        <f t="shared" si="3"/>
        <v>0.8266</v>
      </c>
      <c r="F22" s="53">
        <f t="shared" si="4"/>
        <v>0.56099999999999994</v>
      </c>
      <c r="H22" s="46"/>
      <c r="I22" s="53">
        <v>0.39599999999999996</v>
      </c>
      <c r="J22" s="45">
        <v>0.315</v>
      </c>
      <c r="K22" s="38">
        <v>0.82699999999999996</v>
      </c>
      <c r="L22" s="38">
        <v>0.57299999999999995</v>
      </c>
      <c r="M22" s="45">
        <v>0.63200000000000001</v>
      </c>
      <c r="N22" s="45">
        <v>0.53899999999999992</v>
      </c>
      <c r="O22" s="45">
        <v>0.5</v>
      </c>
      <c r="P22" s="45">
        <v>0.69700000000000006</v>
      </c>
      <c r="Q22" s="45">
        <v>0.40200000000000002</v>
      </c>
      <c r="R22" s="45">
        <v>0.34299999999999997</v>
      </c>
      <c r="S22" s="45">
        <v>0.80100000000000005</v>
      </c>
      <c r="T22" s="45">
        <v>0.78600000000000003</v>
      </c>
      <c r="U22" s="45">
        <v>0.96899999999999997</v>
      </c>
      <c r="V22" s="45">
        <v>0.75</v>
      </c>
      <c r="X22" s="38">
        <f t="shared" si="5"/>
        <v>0.39599999999999996</v>
      </c>
      <c r="Y22" s="38">
        <f t="shared" si="6"/>
        <v>0.315</v>
      </c>
      <c r="Z22" s="38">
        <f t="shared" si="7"/>
        <v>0.82699999999999996</v>
      </c>
      <c r="AA22" s="38">
        <f t="shared" si="8"/>
        <v>0.57299999999999995</v>
      </c>
      <c r="AB22" s="38">
        <f t="shared" si="9"/>
        <v>0.63200000000000001</v>
      </c>
      <c r="AC22" s="38">
        <f t="shared" si="10"/>
        <v>0.53899999999999992</v>
      </c>
      <c r="AD22" s="38">
        <f t="shared" si="11"/>
        <v>0.5</v>
      </c>
      <c r="AE22" s="38">
        <f t="shared" si="12"/>
        <v>0.69700000000000006</v>
      </c>
      <c r="AF22" s="38">
        <f t="shared" si="13"/>
        <v>0.40200000000000002</v>
      </c>
      <c r="AG22" s="38">
        <f t="shared" si="14"/>
        <v>0.34299999999999997</v>
      </c>
      <c r="AH22" s="38">
        <f t="shared" si="15"/>
        <v>0.80100000000000005</v>
      </c>
      <c r="AI22" s="38">
        <f t="shared" si="16"/>
        <v>0.78600000000000003</v>
      </c>
      <c r="AJ22" s="38">
        <f t="shared" si="17"/>
        <v>0.96899999999999997</v>
      </c>
      <c r="AK22" s="38">
        <f t="shared" si="18"/>
        <v>0.75</v>
      </c>
    </row>
    <row r="23" spans="1:37" x14ac:dyDescent="0.35">
      <c r="A23" s="46" t="s">
        <v>39</v>
      </c>
      <c r="B23" s="46" t="s">
        <v>182</v>
      </c>
      <c r="C23" s="53">
        <f t="shared" si="1"/>
        <v>0.59500000000000008</v>
      </c>
      <c r="D23" s="53">
        <f t="shared" si="2"/>
        <v>0.53299999999999992</v>
      </c>
      <c r="E23" s="53">
        <f t="shared" si="3"/>
        <v>0.70000000000000007</v>
      </c>
      <c r="F23" s="53">
        <f t="shared" si="4"/>
        <v>0.64300000000000002</v>
      </c>
      <c r="H23" s="46"/>
      <c r="I23" s="53">
        <v>0.48899999999999999</v>
      </c>
      <c r="J23" s="45">
        <v>0.57699999999999996</v>
      </c>
      <c r="K23" s="38">
        <v>0.44</v>
      </c>
      <c r="L23" s="38">
        <v>0.69100000000000006</v>
      </c>
      <c r="M23" s="45">
        <v>0.69500000000000006</v>
      </c>
      <c r="N23" s="45">
        <v>0.53700000000000003</v>
      </c>
      <c r="O23" s="45">
        <v>0.64900000000000002</v>
      </c>
      <c r="P23" s="45">
        <v>0.78400000000000003</v>
      </c>
      <c r="Q23" s="45">
        <v>0.49299999999999999</v>
      </c>
      <c r="R23" s="45">
        <v>0.50800000000000001</v>
      </c>
      <c r="S23" s="45">
        <v>0.65500000000000003</v>
      </c>
      <c r="T23" s="45">
        <v>0.84</v>
      </c>
      <c r="U23" s="45">
        <v>0.92900000000000005</v>
      </c>
      <c r="V23" s="45">
        <v>0.63600000000000001</v>
      </c>
      <c r="X23" s="38">
        <f t="shared" si="5"/>
        <v>0.48899999999999999</v>
      </c>
      <c r="Y23" s="38">
        <f t="shared" si="6"/>
        <v>0.57699999999999996</v>
      </c>
      <c r="Z23" s="38">
        <f t="shared" si="7"/>
        <v>0.44</v>
      </c>
      <c r="AA23" s="38">
        <f t="shared" si="8"/>
        <v>0.69100000000000006</v>
      </c>
      <c r="AB23" s="38">
        <f t="shared" si="9"/>
        <v>0.69500000000000006</v>
      </c>
      <c r="AC23" s="38">
        <f t="shared" si="10"/>
        <v>0.53700000000000003</v>
      </c>
      <c r="AD23" s="38">
        <f t="shared" si="11"/>
        <v>0.64900000000000002</v>
      </c>
      <c r="AE23" s="38">
        <f t="shared" si="12"/>
        <v>0.78400000000000003</v>
      </c>
      <c r="AF23" s="38">
        <f t="shared" si="13"/>
        <v>0.49299999999999999</v>
      </c>
      <c r="AG23" s="38">
        <f t="shared" si="14"/>
        <v>0.50800000000000001</v>
      </c>
      <c r="AH23" s="38">
        <f t="shared" si="15"/>
        <v>0.65500000000000003</v>
      </c>
      <c r="AI23" s="38">
        <f t="shared" si="16"/>
        <v>0.84</v>
      </c>
      <c r="AJ23" s="38">
        <f t="shared" si="17"/>
        <v>0.92900000000000005</v>
      </c>
      <c r="AK23" s="38">
        <f t="shared" si="18"/>
        <v>0.63600000000000001</v>
      </c>
    </row>
    <row r="24" spans="1:37" x14ac:dyDescent="0.35">
      <c r="A24" s="57" t="s">
        <v>37</v>
      </c>
      <c r="B24" s="46" t="s">
        <v>187</v>
      </c>
      <c r="C24" s="53">
        <f t="shared" si="1"/>
        <v>0.85</v>
      </c>
      <c r="D24" s="53">
        <f t="shared" si="2"/>
        <v>0.72350000000000003</v>
      </c>
      <c r="E24" s="53">
        <f t="shared" si="3"/>
        <v>0.81120000000000003</v>
      </c>
      <c r="F24" s="53">
        <f t="shared" si="4"/>
        <v>0.75675000000000003</v>
      </c>
      <c r="H24" s="46"/>
      <c r="I24" s="53">
        <v>0.64100000000000001</v>
      </c>
      <c r="J24" s="45">
        <v>0.80599999999999994</v>
      </c>
      <c r="K24" s="38">
        <v>0.61599999999999999</v>
      </c>
      <c r="L24" s="38">
        <v>0.85599999999999998</v>
      </c>
      <c r="M24" s="45">
        <v>0.71899999999999997</v>
      </c>
      <c r="N24" s="45">
        <v>0.78400000000000003</v>
      </c>
      <c r="O24" s="45">
        <v>0.66799999999999993</v>
      </c>
      <c r="P24" s="45">
        <v>0.92200000000000004</v>
      </c>
      <c r="Q24" s="45">
        <v>0.84199999999999997</v>
      </c>
      <c r="R24" s="45">
        <v>0.78600000000000003</v>
      </c>
      <c r="S24" s="45">
        <v>0.78700000000000003</v>
      </c>
      <c r="T24" s="45">
        <v>0.93100000000000005</v>
      </c>
      <c r="U24" s="45">
        <v>0.98199999999999998</v>
      </c>
      <c r="V24" s="45">
        <v>0.74</v>
      </c>
      <c r="X24" s="38">
        <f t="shared" si="5"/>
        <v>0.64100000000000001</v>
      </c>
      <c r="Y24" s="38">
        <f t="shared" si="6"/>
        <v>0.80599999999999994</v>
      </c>
      <c r="Z24" s="38">
        <f t="shared" si="7"/>
        <v>0.61599999999999999</v>
      </c>
      <c r="AA24" s="38">
        <f t="shared" si="8"/>
        <v>0.85599999999999998</v>
      </c>
      <c r="AB24" s="38">
        <f t="shared" si="9"/>
        <v>0.71899999999999997</v>
      </c>
      <c r="AC24" s="38">
        <f t="shared" si="10"/>
        <v>0.78400000000000003</v>
      </c>
      <c r="AD24" s="38">
        <f t="shared" si="11"/>
        <v>0.66799999999999993</v>
      </c>
      <c r="AE24" s="38">
        <f t="shared" si="12"/>
        <v>0.92200000000000004</v>
      </c>
      <c r="AF24" s="38">
        <f t="shared" si="13"/>
        <v>0.84199999999999997</v>
      </c>
      <c r="AG24" s="38">
        <f t="shared" si="14"/>
        <v>0.78600000000000003</v>
      </c>
      <c r="AH24" s="38">
        <f t="shared" si="15"/>
        <v>0.78700000000000003</v>
      </c>
      <c r="AI24" s="38">
        <f t="shared" si="16"/>
        <v>0.93100000000000005</v>
      </c>
      <c r="AJ24" s="38">
        <f t="shared" si="17"/>
        <v>0.98199999999999998</v>
      </c>
      <c r="AK24" s="38">
        <f t="shared" si="18"/>
        <v>0.74</v>
      </c>
    </row>
    <row r="25" spans="1:37" x14ac:dyDescent="0.35">
      <c r="A25" s="49" t="s">
        <v>38</v>
      </c>
      <c r="B25" s="46" t="s">
        <v>186</v>
      </c>
      <c r="C25" s="53">
        <f t="shared" si="1"/>
        <v>0.52800000000000002</v>
      </c>
      <c r="D25" s="53">
        <f t="shared" si="2"/>
        <v>0.6160000000000001</v>
      </c>
      <c r="E25" s="53">
        <f t="shared" si="3"/>
        <v>0.68259999999999998</v>
      </c>
      <c r="F25" s="53">
        <f t="shared" si="4"/>
        <v>0.497</v>
      </c>
      <c r="H25" s="46"/>
      <c r="I25" s="53">
        <v>0.56100000000000005</v>
      </c>
      <c r="J25" s="45">
        <v>0.67100000000000004</v>
      </c>
      <c r="K25" s="38">
        <v>0.38200000000000001</v>
      </c>
      <c r="L25" s="38">
        <v>0.60400000000000009</v>
      </c>
      <c r="M25" s="45">
        <v>0.58099999999999996</v>
      </c>
      <c r="N25" s="45">
        <v>0.42800000000000005</v>
      </c>
      <c r="O25" s="45">
        <v>0.375</v>
      </c>
      <c r="P25" s="45">
        <v>0.53899999999999992</v>
      </c>
      <c r="Q25" s="45">
        <v>0.53800000000000003</v>
      </c>
      <c r="R25" s="45">
        <v>0.50700000000000001</v>
      </c>
      <c r="S25" s="45">
        <v>0.76900000000000002</v>
      </c>
      <c r="T25" s="45">
        <v>0.80800000000000005</v>
      </c>
      <c r="U25" s="45">
        <v>0.92300000000000004</v>
      </c>
      <c r="V25" s="45">
        <v>0.53099999999999992</v>
      </c>
      <c r="X25" s="38">
        <f t="shared" si="5"/>
        <v>0.56100000000000005</v>
      </c>
      <c r="Y25" s="38">
        <f t="shared" si="6"/>
        <v>0.67100000000000004</v>
      </c>
      <c r="Z25" s="38">
        <f t="shared" si="7"/>
        <v>0.38200000000000001</v>
      </c>
      <c r="AA25" s="38">
        <f t="shared" si="8"/>
        <v>0.60400000000000009</v>
      </c>
      <c r="AB25" s="38">
        <f t="shared" si="9"/>
        <v>0.58099999999999996</v>
      </c>
      <c r="AC25" s="38">
        <f t="shared" si="10"/>
        <v>0.42800000000000005</v>
      </c>
      <c r="AD25" s="38">
        <f t="shared" si="11"/>
        <v>0.375</v>
      </c>
      <c r="AE25" s="38">
        <f t="shared" si="12"/>
        <v>0.53899999999999992</v>
      </c>
      <c r="AF25" s="38">
        <f t="shared" si="13"/>
        <v>0.53800000000000003</v>
      </c>
      <c r="AG25" s="38">
        <f t="shared" si="14"/>
        <v>0.50700000000000001</v>
      </c>
      <c r="AH25" s="38">
        <f t="shared" si="15"/>
        <v>0.76900000000000002</v>
      </c>
      <c r="AI25" s="38">
        <f t="shared" si="16"/>
        <v>0.80800000000000005</v>
      </c>
      <c r="AJ25" s="38">
        <f t="shared" si="17"/>
        <v>0.92300000000000004</v>
      </c>
      <c r="AK25" s="38">
        <f t="shared" si="18"/>
        <v>0.53099999999999992</v>
      </c>
    </row>
    <row r="26" spans="1:37" x14ac:dyDescent="0.35">
      <c r="A26" s="49" t="s">
        <v>40</v>
      </c>
      <c r="B26" s="46" t="s">
        <v>188</v>
      </c>
      <c r="C26" s="53">
        <f t="shared" si="1"/>
        <v>0.47033333333333333</v>
      </c>
      <c r="D26" s="53">
        <f t="shared" si="2"/>
        <v>0.38350000000000001</v>
      </c>
      <c r="E26" s="53">
        <f t="shared" si="3"/>
        <v>0.75459999999999994</v>
      </c>
      <c r="F26" s="53">
        <f t="shared" si="4"/>
        <v>0.62575000000000003</v>
      </c>
      <c r="H26" s="46"/>
      <c r="I26" s="53">
        <v>0.35</v>
      </c>
      <c r="J26" s="45">
        <v>0.41700000000000004</v>
      </c>
      <c r="K26" s="38">
        <v>0.51300000000000001</v>
      </c>
      <c r="L26" s="38">
        <v>0.67799999999999994</v>
      </c>
      <c r="M26" s="45">
        <v>0.72399999999999998</v>
      </c>
      <c r="N26" s="45">
        <v>0.55699999999999994</v>
      </c>
      <c r="O26" s="45">
        <v>0.54400000000000004</v>
      </c>
      <c r="P26" s="45">
        <v>0.49199999999999999</v>
      </c>
      <c r="Q26" s="45">
        <v>0.495</v>
      </c>
      <c r="R26" s="45">
        <v>0.42400000000000004</v>
      </c>
      <c r="S26" s="45">
        <v>0.746</v>
      </c>
      <c r="T26" s="45">
        <v>0.90900000000000003</v>
      </c>
      <c r="U26" s="45">
        <v>0.97899999999999998</v>
      </c>
      <c r="V26" s="45">
        <v>0.626</v>
      </c>
      <c r="X26" s="38">
        <f t="shared" si="5"/>
        <v>0.35</v>
      </c>
      <c r="Y26" s="38">
        <f t="shared" si="6"/>
        <v>0.41700000000000004</v>
      </c>
      <c r="Z26" s="38">
        <f t="shared" si="7"/>
        <v>0.51300000000000001</v>
      </c>
      <c r="AA26" s="38">
        <f t="shared" si="8"/>
        <v>0.67799999999999994</v>
      </c>
      <c r="AB26" s="38">
        <f t="shared" si="9"/>
        <v>0.72399999999999998</v>
      </c>
      <c r="AC26" s="38">
        <f t="shared" si="10"/>
        <v>0.55699999999999994</v>
      </c>
      <c r="AD26" s="38">
        <f t="shared" si="11"/>
        <v>0.54400000000000004</v>
      </c>
      <c r="AE26" s="38">
        <f t="shared" si="12"/>
        <v>0.49199999999999999</v>
      </c>
      <c r="AF26" s="38">
        <f t="shared" si="13"/>
        <v>0.495</v>
      </c>
      <c r="AG26" s="38">
        <f t="shared" si="14"/>
        <v>0.42400000000000004</v>
      </c>
      <c r="AH26" s="38">
        <f t="shared" si="15"/>
        <v>0.746</v>
      </c>
      <c r="AI26" s="38">
        <f t="shared" si="16"/>
        <v>0.90900000000000003</v>
      </c>
      <c r="AJ26" s="38">
        <f t="shared" si="17"/>
        <v>0.97899999999999998</v>
      </c>
      <c r="AK26" s="38">
        <f t="shared" si="18"/>
        <v>0.626</v>
      </c>
    </row>
    <row r="27" spans="1:37" x14ac:dyDescent="0.35">
      <c r="A27" s="49" t="s">
        <v>41</v>
      </c>
      <c r="B27" s="48" t="s">
        <v>189</v>
      </c>
      <c r="C27" s="53">
        <f t="shared" si="1"/>
        <v>0.46233333333333332</v>
      </c>
      <c r="D27" s="53">
        <f t="shared" si="2"/>
        <v>0.61599999999999988</v>
      </c>
      <c r="E27" s="53">
        <f>AVERAGE(AH27,AI27,AJ27,AK27,Z27)</f>
        <v>0.68819999999999992</v>
      </c>
      <c r="F27" s="53">
        <f t="shared" si="4"/>
        <v>0.62575000000000003</v>
      </c>
      <c r="H27" s="49"/>
      <c r="I27" s="53">
        <v>0.68499999999999994</v>
      </c>
      <c r="J27" s="45">
        <v>0.54699999999999993</v>
      </c>
      <c r="K27" s="38">
        <v>0.47299999999999998</v>
      </c>
      <c r="L27" s="38">
        <v>0.61099999999999999</v>
      </c>
      <c r="M27" s="45">
        <v>0.70100000000000007</v>
      </c>
      <c r="N27" s="45">
        <v>0.58199999999999996</v>
      </c>
      <c r="O27" s="45">
        <v>0.60899999999999999</v>
      </c>
      <c r="P27" s="45">
        <v>0.48399999999999999</v>
      </c>
      <c r="Q27" s="45">
        <v>0.61099999999999999</v>
      </c>
      <c r="R27" s="45">
        <v>0.29199999999999998</v>
      </c>
      <c r="S27" s="45">
        <v>0.61299999999999999</v>
      </c>
      <c r="T27" s="45">
        <v>0.86399999999999999</v>
      </c>
      <c r="U27" s="45">
        <v>0.94199999999999995</v>
      </c>
      <c r="V27" s="45">
        <v>0.54899999999999993</v>
      </c>
      <c r="X27" s="38">
        <f t="shared" si="5"/>
        <v>0.68499999999999994</v>
      </c>
      <c r="Y27" s="38">
        <f t="shared" si="6"/>
        <v>0.54699999999999993</v>
      </c>
      <c r="Z27" s="38">
        <f t="shared" si="7"/>
        <v>0.47299999999999998</v>
      </c>
      <c r="AA27" s="38">
        <f t="shared" si="8"/>
        <v>0.61099999999999999</v>
      </c>
      <c r="AB27" s="38">
        <f t="shared" si="9"/>
        <v>0.70100000000000007</v>
      </c>
      <c r="AC27" s="38">
        <f t="shared" si="10"/>
        <v>0.58199999999999996</v>
      </c>
      <c r="AD27" s="38">
        <f t="shared" si="11"/>
        <v>0.60899999999999999</v>
      </c>
      <c r="AE27" s="38">
        <f t="shared" si="12"/>
        <v>0.48399999999999999</v>
      </c>
      <c r="AF27" s="38">
        <f t="shared" si="13"/>
        <v>0.61099999999999999</v>
      </c>
      <c r="AG27" s="38">
        <f t="shared" si="14"/>
        <v>0.29199999999999998</v>
      </c>
      <c r="AH27" s="38">
        <f t="shared" si="15"/>
        <v>0.61299999999999999</v>
      </c>
      <c r="AI27" s="38">
        <f t="shared" si="16"/>
        <v>0.86399999999999999</v>
      </c>
      <c r="AJ27" s="38">
        <f t="shared" si="17"/>
        <v>0.94199999999999995</v>
      </c>
      <c r="AK27" s="38">
        <f t="shared" si="18"/>
        <v>0.54899999999999993</v>
      </c>
    </row>
    <row r="28" spans="1:37" x14ac:dyDescent="0.35">
      <c r="A28" s="47"/>
      <c r="B28" s="48"/>
      <c r="C28" s="42"/>
      <c r="D28" s="53"/>
      <c r="E28" s="42"/>
      <c r="F28" s="42"/>
      <c r="H28" s="49"/>
      <c r="J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1:37" x14ac:dyDescent="0.35">
      <c r="A29" s="47"/>
      <c r="B29" s="48"/>
      <c r="C29" s="42"/>
      <c r="D29" s="42"/>
      <c r="E29" s="42"/>
      <c r="F29" s="42"/>
      <c r="H29" s="49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1:37" x14ac:dyDescent="0.35">
      <c r="A30" s="49"/>
      <c r="B30" s="48"/>
      <c r="C30" s="42"/>
      <c r="D30" s="42"/>
      <c r="E30" s="42"/>
      <c r="F30" s="42"/>
      <c r="J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37" x14ac:dyDescent="0.35">
      <c r="A31" s="47"/>
      <c r="B31" s="48"/>
      <c r="C31" s="42"/>
      <c r="D31" s="42"/>
      <c r="E31" s="42"/>
      <c r="F31" s="42"/>
      <c r="J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 spans="1:37" x14ac:dyDescent="0.35">
      <c r="A32" s="47"/>
      <c r="B32" s="48"/>
      <c r="C32" s="42"/>
      <c r="D32" s="42"/>
      <c r="E32" s="42"/>
      <c r="F32" s="42"/>
      <c r="J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 spans="1:22" x14ac:dyDescent="0.35">
      <c r="A33" s="47"/>
      <c r="B33" s="48"/>
      <c r="C33" s="42"/>
      <c r="D33" s="42"/>
      <c r="E33" s="42"/>
      <c r="F33" s="42"/>
      <c r="J33" s="45"/>
      <c r="M33" s="45"/>
      <c r="N33" s="45"/>
      <c r="O33" s="45"/>
      <c r="P33" s="45"/>
      <c r="Q33" s="45"/>
      <c r="R33" s="45"/>
      <c r="S33" s="45"/>
      <c r="T33" s="45"/>
      <c r="U33" s="45"/>
      <c r="V33" s="45"/>
    </row>
    <row r="34" spans="1:22" x14ac:dyDescent="0.35">
      <c r="A34" s="47"/>
      <c r="B34" s="48"/>
      <c r="C34" s="42"/>
      <c r="D34" s="42"/>
      <c r="E34" s="42"/>
      <c r="F34" s="42"/>
      <c r="J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5" spans="1:22" x14ac:dyDescent="0.35">
      <c r="A35" s="47"/>
      <c r="B35" s="48"/>
      <c r="C35" s="42"/>
      <c r="D35" s="42"/>
      <c r="E35" s="42"/>
      <c r="F35" s="42"/>
      <c r="J35" s="45"/>
      <c r="M35" s="45"/>
      <c r="N35" s="45"/>
      <c r="O35" s="45"/>
      <c r="P35" s="45"/>
      <c r="Q35" s="45"/>
      <c r="R35" s="45"/>
      <c r="S35" s="45"/>
      <c r="T35" s="45"/>
      <c r="U35" s="45"/>
      <c r="V35" s="45"/>
    </row>
    <row r="36" spans="1:22" x14ac:dyDescent="0.35">
      <c r="A36" s="47"/>
      <c r="B36" s="48"/>
      <c r="C36" s="42"/>
      <c r="D36" s="42"/>
      <c r="E36" s="42"/>
      <c r="F36" s="42"/>
      <c r="J36" s="45"/>
      <c r="M36" s="45"/>
      <c r="N36" s="45"/>
      <c r="O36" s="45"/>
      <c r="P36" s="45"/>
      <c r="Q36" s="45"/>
      <c r="R36" s="45"/>
      <c r="S36" s="45"/>
      <c r="T36" s="45"/>
      <c r="U36" s="45"/>
      <c r="V36" s="45"/>
    </row>
    <row r="37" spans="1:22" x14ac:dyDescent="0.35">
      <c r="A37" s="47"/>
      <c r="B37" s="48"/>
      <c r="C37" s="42"/>
      <c r="D37" s="42"/>
      <c r="E37" s="42"/>
      <c r="F37" s="42"/>
      <c r="J37" s="45"/>
      <c r="M37" s="45"/>
      <c r="N37" s="45"/>
      <c r="O37" s="45"/>
      <c r="P37" s="45"/>
      <c r="Q37" s="45"/>
      <c r="R37" s="45"/>
      <c r="S37" s="45"/>
      <c r="T37" s="45"/>
      <c r="U37" s="45"/>
      <c r="V37" s="45"/>
    </row>
    <row r="38" spans="1:22" x14ac:dyDescent="0.35">
      <c r="A38" s="47"/>
      <c r="B38" s="48"/>
      <c r="C38" s="42"/>
      <c r="D38" s="42"/>
      <c r="E38" s="42"/>
      <c r="F38" s="42"/>
      <c r="J38" s="45"/>
      <c r="M38" s="45"/>
      <c r="N38" s="45"/>
      <c r="O38" s="45"/>
      <c r="P38" s="45"/>
      <c r="Q38" s="45"/>
      <c r="R38" s="45"/>
      <c r="S38" s="45"/>
      <c r="T38" s="45"/>
      <c r="U38" s="45"/>
      <c r="V38" s="45"/>
    </row>
    <row r="39" spans="1:22" x14ac:dyDescent="0.35">
      <c r="A39" s="47"/>
      <c r="B39" s="48"/>
      <c r="C39" s="42"/>
      <c r="D39" s="42"/>
      <c r="E39" s="42"/>
      <c r="F39" s="42"/>
      <c r="J39" s="45"/>
      <c r="M39" s="45"/>
      <c r="N39" s="45"/>
      <c r="O39" s="45"/>
      <c r="P39" s="45"/>
      <c r="Q39" s="45"/>
      <c r="R39" s="45"/>
      <c r="S39" s="45"/>
      <c r="T39" s="45"/>
      <c r="U39" s="45"/>
      <c r="V39" s="45"/>
    </row>
    <row r="40" spans="1:22" x14ac:dyDescent="0.35">
      <c r="A40" s="47"/>
      <c r="B40" s="48"/>
      <c r="C40" s="42"/>
      <c r="D40" s="42"/>
      <c r="E40" s="42"/>
      <c r="F40" s="42"/>
      <c r="J40" s="45"/>
      <c r="M40" s="45"/>
      <c r="N40" s="45"/>
      <c r="O40" s="45"/>
      <c r="P40" s="45"/>
      <c r="Q40" s="45"/>
      <c r="R40" s="45"/>
      <c r="S40" s="45"/>
      <c r="T40" s="45"/>
      <c r="U40" s="45"/>
      <c r="V40" s="45"/>
    </row>
    <row r="41" spans="1:22" x14ac:dyDescent="0.35">
      <c r="A41" s="47"/>
      <c r="B41" s="48"/>
      <c r="C41" s="42"/>
      <c r="D41" s="42"/>
      <c r="E41" s="42"/>
      <c r="F41" s="42"/>
      <c r="J41" s="45"/>
      <c r="M41" s="45"/>
      <c r="N41" s="45"/>
      <c r="O41" s="45"/>
      <c r="P41" s="45"/>
      <c r="Q41" s="45"/>
      <c r="R41" s="45"/>
      <c r="S41" s="45"/>
      <c r="T41" s="45"/>
      <c r="U41" s="45"/>
      <c r="V41" s="45"/>
    </row>
    <row r="42" spans="1:22" x14ac:dyDescent="0.35">
      <c r="A42" s="47"/>
      <c r="B42" s="48"/>
      <c r="C42" s="42"/>
      <c r="D42" s="42"/>
      <c r="E42" s="42"/>
      <c r="F42" s="42"/>
      <c r="J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22" x14ac:dyDescent="0.35">
      <c r="A43" s="47"/>
      <c r="B43" s="48"/>
      <c r="C43" s="42"/>
      <c r="D43" s="42"/>
      <c r="E43" s="42"/>
      <c r="F43" s="42"/>
      <c r="J43" s="50"/>
      <c r="K43" s="51"/>
      <c r="L43" s="51"/>
      <c r="M43" s="52"/>
      <c r="N43" s="40"/>
      <c r="O43" s="45"/>
      <c r="P43" s="51"/>
      <c r="Q43" s="51"/>
      <c r="R43" s="51"/>
      <c r="S43" s="51"/>
      <c r="T43" s="51"/>
      <c r="U43" s="51"/>
    </row>
    <row r="44" spans="1:22" x14ac:dyDescent="0.35">
      <c r="A44" s="47"/>
      <c r="B44" s="48"/>
      <c r="C44" s="42"/>
      <c r="D44" s="42"/>
      <c r="E44" s="42"/>
      <c r="F44" s="42"/>
      <c r="J44" s="50"/>
      <c r="K44" s="51"/>
      <c r="L44" s="51"/>
      <c r="M44" s="52"/>
      <c r="N44" s="40"/>
      <c r="O44" s="45"/>
      <c r="P44" s="51"/>
      <c r="Q44" s="51"/>
      <c r="R44" s="51"/>
      <c r="S44" s="51"/>
      <c r="T44" s="51"/>
      <c r="U44" s="51"/>
    </row>
    <row r="45" spans="1:22" x14ac:dyDescent="0.35">
      <c r="A45" s="47"/>
      <c r="B45" s="48"/>
      <c r="C45" s="42"/>
      <c r="D45" s="42"/>
      <c r="E45" s="42"/>
      <c r="F45" s="42"/>
      <c r="J45" s="50"/>
      <c r="K45" s="51"/>
      <c r="L45" s="51"/>
      <c r="M45" s="52"/>
      <c r="N45" s="40"/>
      <c r="O45" s="51"/>
      <c r="P45" s="51"/>
      <c r="Q45" s="51"/>
      <c r="R45" s="51"/>
      <c r="S45" s="51"/>
      <c r="T45" s="51"/>
      <c r="U45" s="51"/>
    </row>
    <row r="46" spans="1:22" x14ac:dyDescent="0.35">
      <c r="A46" s="47"/>
      <c r="B46" s="48"/>
      <c r="C46" s="42"/>
      <c r="D46" s="42"/>
      <c r="E46" s="42"/>
      <c r="F46" s="42"/>
      <c r="J46" s="50"/>
      <c r="K46" s="51"/>
      <c r="L46" s="51"/>
      <c r="M46" s="52"/>
      <c r="N46" s="40"/>
      <c r="O46" s="51"/>
      <c r="P46" s="51"/>
      <c r="Q46" s="51"/>
      <c r="R46" s="51"/>
      <c r="S46" s="51"/>
      <c r="T46" s="51"/>
      <c r="U46" s="51"/>
    </row>
    <row r="47" spans="1:22" x14ac:dyDescent="0.35">
      <c r="A47" s="49"/>
      <c r="B47" s="48"/>
      <c r="C47" s="42"/>
      <c r="D47" s="42"/>
      <c r="E47" s="42"/>
      <c r="F47" s="42"/>
      <c r="J47" s="50"/>
      <c r="K47" s="51"/>
      <c r="L47" s="51"/>
      <c r="M47" s="52"/>
      <c r="N47" s="40"/>
      <c r="O47" s="51"/>
      <c r="P47" s="51"/>
      <c r="Q47" s="51"/>
      <c r="R47" s="51"/>
      <c r="S47" s="51"/>
      <c r="T47" s="51"/>
      <c r="U47" s="51"/>
    </row>
    <row r="48" spans="1:22" x14ac:dyDescent="0.35">
      <c r="A48" s="49"/>
      <c r="B48" s="48"/>
      <c r="C48" s="42"/>
      <c r="D48" s="42"/>
      <c r="E48" s="42"/>
      <c r="F48" s="42"/>
      <c r="J48" s="50"/>
      <c r="K48" s="51"/>
      <c r="L48" s="51"/>
      <c r="M48" s="52"/>
      <c r="N48" s="40"/>
      <c r="O48" s="51"/>
      <c r="P48" s="51"/>
      <c r="Q48" s="51"/>
      <c r="R48" s="51"/>
      <c r="S48" s="51"/>
      <c r="T48" s="51"/>
      <c r="U48" s="51"/>
    </row>
    <row r="49" spans="1:21" x14ac:dyDescent="0.35">
      <c r="A49" s="49"/>
      <c r="B49" s="48"/>
      <c r="C49" s="42"/>
      <c r="D49" s="42"/>
      <c r="E49" s="42"/>
      <c r="F49" s="42"/>
      <c r="J49" s="50"/>
      <c r="K49" s="51"/>
      <c r="L49" s="51"/>
      <c r="M49" s="52"/>
      <c r="N49" s="40"/>
      <c r="O49" s="51"/>
      <c r="P49" s="51"/>
      <c r="Q49" s="51"/>
      <c r="R49" s="51"/>
      <c r="S49" s="51"/>
      <c r="T49" s="51"/>
      <c r="U49" s="51"/>
    </row>
    <row r="50" spans="1:21" x14ac:dyDescent="0.35">
      <c r="A50" s="49"/>
      <c r="B50" s="48"/>
      <c r="C50" s="42"/>
      <c r="D50" s="42"/>
      <c r="E50" s="42"/>
      <c r="F50" s="42"/>
      <c r="J50" s="50"/>
      <c r="K50" s="51"/>
      <c r="L50" s="51"/>
      <c r="M50" s="52"/>
      <c r="N50" s="40"/>
      <c r="O50" s="51"/>
      <c r="P50" s="51"/>
      <c r="Q50" s="51"/>
      <c r="R50" s="51"/>
      <c r="S50" s="51"/>
      <c r="T50" s="51"/>
      <c r="U50" s="51"/>
    </row>
    <row r="51" spans="1:21" x14ac:dyDescent="0.35">
      <c r="A51" s="49"/>
      <c r="B51" s="48"/>
      <c r="C51" s="42"/>
      <c r="D51" s="42"/>
      <c r="E51" s="42"/>
      <c r="F51" s="42"/>
      <c r="J51" s="50"/>
      <c r="K51" s="51"/>
      <c r="L51" s="51"/>
      <c r="M51" s="52"/>
      <c r="N51" s="40"/>
      <c r="O51" s="51"/>
      <c r="P51" s="51"/>
      <c r="Q51" s="51"/>
      <c r="R51" s="51"/>
      <c r="S51" s="51"/>
      <c r="T51" s="51"/>
      <c r="U51" s="51"/>
    </row>
    <row r="52" spans="1:21" x14ac:dyDescent="0.35">
      <c r="A52" s="49"/>
      <c r="B52" s="48"/>
      <c r="C52" s="42"/>
      <c r="D52" s="42"/>
      <c r="E52" s="42"/>
      <c r="F52" s="42"/>
      <c r="J52" s="50"/>
      <c r="K52" s="51"/>
      <c r="L52" s="51"/>
      <c r="M52" s="52"/>
      <c r="N52" s="40"/>
      <c r="O52" s="51"/>
      <c r="P52" s="51"/>
      <c r="Q52" s="51"/>
      <c r="R52" s="51"/>
      <c r="S52" s="51"/>
      <c r="T52" s="51"/>
      <c r="U52" s="51"/>
    </row>
    <row r="53" spans="1:21" x14ac:dyDescent="0.35">
      <c r="A53" s="49"/>
      <c r="B53" s="48"/>
      <c r="C53" s="42"/>
      <c r="D53" s="42"/>
      <c r="E53" s="42"/>
      <c r="F53" s="42"/>
      <c r="J53" s="50"/>
      <c r="K53" s="51"/>
      <c r="L53" s="51"/>
      <c r="M53" s="52"/>
      <c r="N53" s="40"/>
      <c r="O53" s="51"/>
      <c r="P53" s="51"/>
      <c r="Q53" s="51"/>
      <c r="R53" s="51"/>
      <c r="S53" s="51"/>
      <c r="T53" s="51"/>
      <c r="U53" s="51"/>
    </row>
    <row r="54" spans="1:21" x14ac:dyDescent="0.35">
      <c r="A54" s="49"/>
      <c r="B54" s="48"/>
      <c r="C54" s="42"/>
      <c r="D54" s="42"/>
      <c r="E54" s="42"/>
      <c r="F54" s="42"/>
      <c r="J54" s="50"/>
      <c r="K54" s="51"/>
      <c r="L54" s="51"/>
      <c r="M54" s="52"/>
      <c r="N54" s="40"/>
      <c r="O54" s="51"/>
      <c r="P54" s="51"/>
      <c r="Q54" s="51"/>
      <c r="R54" s="51"/>
      <c r="S54" s="51"/>
      <c r="T54" s="51"/>
      <c r="U54" s="51"/>
    </row>
    <row r="55" spans="1:21" x14ac:dyDescent="0.35">
      <c r="A55" s="49"/>
      <c r="B55" s="48"/>
      <c r="C55" s="42"/>
      <c r="D55" s="42"/>
      <c r="E55" s="42"/>
      <c r="F55" s="42"/>
      <c r="J55" s="50"/>
      <c r="K55" s="51"/>
      <c r="L55" s="51"/>
      <c r="M55" s="52"/>
      <c r="N55" s="40"/>
      <c r="O55" s="51"/>
      <c r="P55" s="51"/>
      <c r="Q55" s="51"/>
      <c r="R55" s="51"/>
      <c r="S55" s="51"/>
      <c r="T55" s="51"/>
      <c r="U55" s="51"/>
    </row>
    <row r="56" spans="1:21" x14ac:dyDescent="0.35">
      <c r="A56" s="49"/>
      <c r="B56" s="48"/>
      <c r="C56" s="42"/>
      <c r="D56" s="42"/>
      <c r="E56" s="42"/>
      <c r="F56" s="42"/>
      <c r="J56" s="50"/>
      <c r="K56" s="51"/>
      <c r="L56" s="51"/>
      <c r="M56" s="52"/>
      <c r="N56" s="40"/>
      <c r="O56" s="51"/>
      <c r="P56" s="51"/>
      <c r="Q56" s="51"/>
      <c r="R56" s="51"/>
      <c r="S56" s="51"/>
      <c r="T56" s="51"/>
      <c r="U56" s="51"/>
    </row>
    <row r="57" spans="1:21" x14ac:dyDescent="0.35">
      <c r="A57" s="40"/>
      <c r="B57" s="48"/>
      <c r="C57" s="42"/>
      <c r="D57" s="42"/>
      <c r="E57" s="42"/>
      <c r="F57" s="42"/>
      <c r="J57" s="50"/>
      <c r="K57" s="51"/>
      <c r="L57" s="51"/>
      <c r="M57" s="52"/>
      <c r="N57" s="40"/>
      <c r="O57" s="51"/>
      <c r="P57" s="51"/>
      <c r="Q57" s="51"/>
      <c r="R57" s="51"/>
      <c r="S57" s="51"/>
      <c r="T57" s="51"/>
      <c r="U57" s="51"/>
    </row>
    <row r="58" spans="1:21" x14ac:dyDescent="0.35">
      <c r="B58" s="48"/>
      <c r="C58" s="42"/>
      <c r="D58" s="42"/>
      <c r="E58" s="42"/>
      <c r="F58" s="42"/>
      <c r="J58" s="50"/>
      <c r="K58" s="51"/>
      <c r="L58" s="51"/>
      <c r="M58" s="52"/>
      <c r="N58" s="40"/>
      <c r="O58" s="51"/>
      <c r="P58" s="51"/>
      <c r="Q58" s="51"/>
      <c r="R58" s="51"/>
      <c r="S58" s="51"/>
      <c r="T58" s="51"/>
      <c r="U58" s="51"/>
    </row>
    <row r="59" spans="1:21" x14ac:dyDescent="0.35">
      <c r="B59" s="48"/>
      <c r="C59" s="42"/>
      <c r="D59" s="42"/>
      <c r="E59" s="42"/>
      <c r="F59" s="42"/>
      <c r="J59" s="50"/>
      <c r="K59" s="47"/>
      <c r="L59" s="47"/>
      <c r="M59" s="52"/>
      <c r="N59" s="40"/>
      <c r="O59" s="51"/>
      <c r="P59" s="47"/>
      <c r="Q59" s="47"/>
      <c r="R59" s="47"/>
      <c r="S59" s="47"/>
      <c r="T59" s="47"/>
      <c r="U59" s="47"/>
    </row>
    <row r="60" spans="1:21" x14ac:dyDescent="0.35">
      <c r="C60" s="42"/>
      <c r="D60" s="42"/>
      <c r="E60" s="42"/>
      <c r="F60" s="42"/>
      <c r="J60" s="40"/>
      <c r="K60" s="40"/>
      <c r="L60" s="40"/>
      <c r="M60" s="40"/>
      <c r="N60" s="40"/>
      <c r="O60" s="51"/>
      <c r="P60" s="40"/>
      <c r="Q60" s="40"/>
      <c r="R60" s="40"/>
      <c r="S60" s="40"/>
      <c r="T60" s="40"/>
      <c r="U60" s="40"/>
    </row>
    <row r="61" spans="1:21" x14ac:dyDescent="0.35">
      <c r="O61" s="51"/>
    </row>
    <row r="62" spans="1:21" x14ac:dyDescent="0.35">
      <c r="O62" s="47"/>
    </row>
    <row r="63" spans="1:21" x14ac:dyDescent="0.35">
      <c r="O63" s="4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63"/>
  <sheetViews>
    <sheetView workbookViewId="0">
      <selection activeCell="A7" sqref="A7:B7"/>
    </sheetView>
  </sheetViews>
  <sheetFormatPr defaultColWidth="8.81640625" defaultRowHeight="14.5" x14ac:dyDescent="0.35"/>
  <cols>
    <col min="1" max="1" width="8.81640625" style="38"/>
    <col min="2" max="2" width="23.453125" style="38" customWidth="1"/>
    <col min="3" max="6" width="10.54296875" style="38" customWidth="1"/>
    <col min="7" max="7" width="4.453125" style="38" customWidth="1"/>
    <col min="8" max="8" width="19.81640625" style="38" customWidth="1"/>
    <col min="9" max="9" width="10.81640625" style="38" customWidth="1"/>
    <col min="10" max="18" width="8.81640625" style="38"/>
    <col min="19" max="19" width="9.1796875" style="38" customWidth="1"/>
    <col min="20" max="28" width="8.81640625" style="38"/>
    <col min="29" max="29" width="9.54296875" style="38" customWidth="1"/>
    <col min="30" max="16384" width="8.81640625" style="38"/>
  </cols>
  <sheetData>
    <row r="1" spans="1:37" x14ac:dyDescent="0.35">
      <c r="C1" s="36" t="s">
        <v>89</v>
      </c>
      <c r="J1" s="36" t="s">
        <v>90</v>
      </c>
      <c r="Y1" s="36" t="s">
        <v>91</v>
      </c>
    </row>
    <row r="2" spans="1:37" ht="72.5" x14ac:dyDescent="0.35">
      <c r="C2" s="36"/>
      <c r="I2" s="44" t="s">
        <v>134</v>
      </c>
      <c r="J2" s="44" t="s">
        <v>135</v>
      </c>
      <c r="K2" s="44" t="s">
        <v>190</v>
      </c>
      <c r="L2" s="44" t="s">
        <v>191</v>
      </c>
      <c r="M2" s="44" t="s">
        <v>192</v>
      </c>
      <c r="N2" s="44" t="s">
        <v>193</v>
      </c>
      <c r="O2" s="44" t="s">
        <v>194</v>
      </c>
      <c r="P2" s="44" t="s">
        <v>139</v>
      </c>
      <c r="Q2" s="44" t="s">
        <v>195</v>
      </c>
      <c r="R2" s="44" t="s">
        <v>196</v>
      </c>
      <c r="S2" s="44" t="s">
        <v>141</v>
      </c>
      <c r="T2" s="44" t="s">
        <v>197</v>
      </c>
      <c r="U2" s="44" t="s">
        <v>198</v>
      </c>
      <c r="V2" s="44" t="s">
        <v>144</v>
      </c>
      <c r="X2" s="44" t="s">
        <v>134</v>
      </c>
      <c r="Y2" s="44" t="s">
        <v>203</v>
      </c>
      <c r="Z2" s="44" t="s">
        <v>190</v>
      </c>
      <c r="AA2" s="44" t="s">
        <v>191</v>
      </c>
      <c r="AB2" s="44" t="s">
        <v>192</v>
      </c>
      <c r="AC2" s="44" t="s">
        <v>193</v>
      </c>
      <c r="AD2" s="44" t="s">
        <v>194</v>
      </c>
      <c r="AE2" s="44" t="s">
        <v>139</v>
      </c>
      <c r="AF2" s="44" t="s">
        <v>195</v>
      </c>
      <c r="AG2" s="44" t="s">
        <v>196</v>
      </c>
      <c r="AH2" s="44" t="s">
        <v>141</v>
      </c>
      <c r="AI2" s="44" t="s">
        <v>197</v>
      </c>
      <c r="AJ2" s="44" t="s">
        <v>198</v>
      </c>
      <c r="AK2" s="44" t="s">
        <v>144</v>
      </c>
    </row>
    <row r="3" spans="1:37" x14ac:dyDescent="0.35">
      <c r="H3" s="38" t="s">
        <v>92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X3" s="39">
        <v>1</v>
      </c>
      <c r="Y3" s="39">
        <v>1</v>
      </c>
      <c r="Z3" s="39">
        <v>1</v>
      </c>
      <c r="AA3" s="39">
        <v>1</v>
      </c>
      <c r="AB3" s="39">
        <v>1</v>
      </c>
      <c r="AC3" s="39">
        <v>1</v>
      </c>
      <c r="AD3" s="39">
        <v>1</v>
      </c>
      <c r="AE3" s="39">
        <v>1</v>
      </c>
      <c r="AF3" s="39">
        <v>1</v>
      </c>
      <c r="AG3" s="39">
        <v>1</v>
      </c>
      <c r="AH3" s="39">
        <v>1</v>
      </c>
      <c r="AI3" s="39">
        <v>1</v>
      </c>
      <c r="AJ3" s="39">
        <v>1</v>
      </c>
      <c r="AK3" s="39">
        <v>1</v>
      </c>
    </row>
    <row r="4" spans="1:37" x14ac:dyDescent="0.35">
      <c r="H4" s="38" t="s">
        <v>93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</row>
    <row r="5" spans="1:37" x14ac:dyDescent="0.35">
      <c r="H5" s="38" t="s">
        <v>94</v>
      </c>
      <c r="I5" s="39">
        <v>1</v>
      </c>
      <c r="J5" s="39">
        <v>1</v>
      </c>
      <c r="K5" s="39">
        <v>1</v>
      </c>
      <c r="L5" s="39">
        <v>1</v>
      </c>
      <c r="M5" s="39">
        <v>1</v>
      </c>
      <c r="N5" s="39">
        <v>0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1</v>
      </c>
      <c r="U5" s="39">
        <v>1</v>
      </c>
      <c r="V5" s="39">
        <v>1</v>
      </c>
      <c r="X5" s="39">
        <v>1</v>
      </c>
      <c r="Y5" s="39">
        <v>1</v>
      </c>
      <c r="Z5" s="39">
        <v>1</v>
      </c>
      <c r="AA5" s="39">
        <v>1</v>
      </c>
      <c r="AB5" s="39">
        <v>1</v>
      </c>
      <c r="AC5" s="39">
        <v>1</v>
      </c>
      <c r="AD5" s="39">
        <v>1</v>
      </c>
      <c r="AE5" s="39">
        <v>1</v>
      </c>
      <c r="AF5" s="39">
        <v>1</v>
      </c>
      <c r="AG5" s="39">
        <v>1</v>
      </c>
      <c r="AH5" s="39">
        <v>1</v>
      </c>
      <c r="AI5" s="39">
        <v>1</v>
      </c>
      <c r="AJ5" s="39">
        <v>1</v>
      </c>
      <c r="AK5" s="39">
        <v>1</v>
      </c>
    </row>
    <row r="6" spans="1:37" s="40" customFormat="1" x14ac:dyDescent="0.35">
      <c r="H6" s="40" t="s">
        <v>95</v>
      </c>
      <c r="I6" s="41" t="s">
        <v>96</v>
      </c>
      <c r="J6" s="41" t="s">
        <v>96</v>
      </c>
      <c r="K6" s="41" t="s">
        <v>97</v>
      </c>
      <c r="L6" s="41" t="s">
        <v>98</v>
      </c>
      <c r="M6" s="41" t="s">
        <v>98</v>
      </c>
      <c r="N6" s="41" t="s">
        <v>98</v>
      </c>
      <c r="O6" s="41" t="s">
        <v>98</v>
      </c>
      <c r="P6" s="41" t="s">
        <v>99</v>
      </c>
      <c r="Q6" s="41" t="s">
        <v>99</v>
      </c>
      <c r="R6" s="41" t="s">
        <v>99</v>
      </c>
      <c r="S6" s="41" t="s">
        <v>97</v>
      </c>
      <c r="T6" s="41" t="s">
        <v>97</v>
      </c>
      <c r="U6" s="41" t="s">
        <v>97</v>
      </c>
      <c r="V6" s="40" t="s">
        <v>97</v>
      </c>
      <c r="X6" s="41" t="s">
        <v>96</v>
      </c>
      <c r="Y6" s="41" t="s">
        <v>96</v>
      </c>
      <c r="Z6" s="41" t="s">
        <v>97</v>
      </c>
      <c r="AA6" s="41" t="s">
        <v>98</v>
      </c>
      <c r="AB6" s="41" t="s">
        <v>98</v>
      </c>
      <c r="AC6" s="41" t="s">
        <v>98</v>
      </c>
      <c r="AD6" s="41" t="s">
        <v>98</v>
      </c>
      <c r="AE6" s="41" t="s">
        <v>99</v>
      </c>
      <c r="AF6" s="41" t="s">
        <v>99</v>
      </c>
      <c r="AG6" s="41" t="s">
        <v>99</v>
      </c>
      <c r="AH6" s="41" t="s">
        <v>97</v>
      </c>
      <c r="AI6" s="41" t="s">
        <v>97</v>
      </c>
      <c r="AJ6" s="41" t="s">
        <v>97</v>
      </c>
      <c r="AK6" s="40" t="s">
        <v>97</v>
      </c>
    </row>
    <row r="7" spans="1:37" ht="29" x14ac:dyDescent="0.35">
      <c r="A7" s="38" t="s">
        <v>212</v>
      </c>
      <c r="B7" s="38" t="s">
        <v>213</v>
      </c>
      <c r="C7" s="39" t="s">
        <v>204</v>
      </c>
      <c r="D7" s="39" t="s">
        <v>205</v>
      </c>
      <c r="E7" s="39" t="s">
        <v>206</v>
      </c>
      <c r="F7" s="39" t="s">
        <v>207</v>
      </c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37" x14ac:dyDescent="0.35">
      <c r="A8" s="46" t="s">
        <v>5</v>
      </c>
      <c r="B8" s="46" t="s">
        <v>100</v>
      </c>
      <c r="C8" s="53">
        <f>AVERAGE(AE8,AF8,AG8)</f>
        <v>0.6090000000000001</v>
      </c>
      <c r="D8" s="53">
        <f>AVERAGE(X8:Y8)</f>
        <v>0.55249999999999999</v>
      </c>
      <c r="E8" s="53">
        <f>AVERAGE(AH8,AI8,AJ8,AK8,Z8)</f>
        <v>0.70539279279279277</v>
      </c>
      <c r="F8" s="53">
        <f>AVERAGE(AA8,AB8,AC8,AD8)</f>
        <v>0.30750000000000005</v>
      </c>
      <c r="H8" s="43"/>
      <c r="I8" s="53">
        <v>0.59800000000000009</v>
      </c>
      <c r="J8" s="45">
        <v>0.50700000000000001</v>
      </c>
      <c r="K8" s="38">
        <v>0.46396396396396394</v>
      </c>
      <c r="L8" s="38">
        <v>0.42700000000000005</v>
      </c>
      <c r="M8" s="45">
        <v>0.28800000000000003</v>
      </c>
      <c r="N8" s="45">
        <v>0.36</v>
      </c>
      <c r="O8" s="45">
        <v>0.15500000000000003</v>
      </c>
      <c r="P8" s="45">
        <v>0.80200000000000005</v>
      </c>
      <c r="Q8" s="45">
        <v>0.45100000000000001</v>
      </c>
      <c r="R8" s="45">
        <v>0.57400000000000007</v>
      </c>
      <c r="S8" s="45">
        <v>0.76700000000000002</v>
      </c>
      <c r="T8" s="45">
        <v>0.86899999999999999</v>
      </c>
      <c r="U8" s="45">
        <v>0.97599999999999998</v>
      </c>
      <c r="V8" s="45">
        <v>0.45099999999999996</v>
      </c>
      <c r="X8" s="38">
        <f>IF(ISNUMBER(I8)=TRUE,$Y$5*(I8-Y$4)/(Y$3-Y$4)+(1-Y$5)*(1-(I8-Y$4)/(Y$3-Y$4)),"..")</f>
        <v>0.59800000000000009</v>
      </c>
      <c r="Y8" s="38">
        <f>IF(ISNUMBER(J8)=TRUE,$Y$5*(J8-Y$4)/(Y$3-Y$4)+(1-Y$5)*(1-(J8-Y$4)/(Y$3-Y$4)),"..")</f>
        <v>0.50700000000000001</v>
      </c>
      <c r="Z8" s="38">
        <f t="shared" ref="Z8:AK23" si="0">IF(ISNUMBER(K8)=TRUE,$Y$5*(K8-Z$4)/(Z$3-Z$4)+(1-Z$5)*(1-(K8-Z$4)/(Z$3-Z$4)),"..")</f>
        <v>0.46396396396396394</v>
      </c>
      <c r="AA8" s="38">
        <f t="shared" si="0"/>
        <v>0.42700000000000005</v>
      </c>
      <c r="AB8" s="38">
        <f t="shared" si="0"/>
        <v>0.28800000000000003</v>
      </c>
      <c r="AC8" s="38">
        <f t="shared" si="0"/>
        <v>0.36</v>
      </c>
      <c r="AD8" s="38">
        <f t="shared" si="0"/>
        <v>0.15500000000000003</v>
      </c>
      <c r="AE8" s="38">
        <f t="shared" si="0"/>
        <v>0.80200000000000005</v>
      </c>
      <c r="AF8" s="38">
        <f t="shared" si="0"/>
        <v>0.45100000000000001</v>
      </c>
      <c r="AG8" s="38">
        <f t="shared" si="0"/>
        <v>0.57400000000000007</v>
      </c>
      <c r="AH8" s="38">
        <f t="shared" si="0"/>
        <v>0.76700000000000002</v>
      </c>
      <c r="AI8" s="38">
        <f t="shared" si="0"/>
        <v>0.86899999999999999</v>
      </c>
      <c r="AJ8" s="38">
        <f t="shared" si="0"/>
        <v>0.97599999999999998</v>
      </c>
      <c r="AK8" s="38">
        <f t="shared" si="0"/>
        <v>0.45099999999999996</v>
      </c>
    </row>
    <row r="9" spans="1:37" x14ac:dyDescent="0.35">
      <c r="A9" s="46" t="s">
        <v>7</v>
      </c>
      <c r="B9" s="46" t="s">
        <v>102</v>
      </c>
      <c r="C9" s="53">
        <f t="shared" ref="C9:C23" si="1">AVERAGE(AE9,AF9,AG9)</f>
        <v>0.73533333333333351</v>
      </c>
      <c r="D9" s="53">
        <f t="shared" ref="D9:D25" si="2">AVERAGE(X9:Y9)</f>
        <v>0.83749999999999991</v>
      </c>
      <c r="E9" s="53">
        <f t="shared" ref="E9:E23" si="3">AVERAGE(AH9,AI9,AJ9,AK9,Z9)</f>
        <v>0.82087714528462175</v>
      </c>
      <c r="F9" s="53">
        <f t="shared" ref="F9:F23" si="4">AVERAGE(AA9,AB9,AC9,AD9)</f>
        <v>0.75150000000000006</v>
      </c>
      <c r="H9" s="43"/>
      <c r="I9" s="53">
        <v>0.85099999999999998</v>
      </c>
      <c r="J9" s="45">
        <v>0.82399999999999995</v>
      </c>
      <c r="K9" s="38">
        <v>0.69838572642310959</v>
      </c>
      <c r="L9" s="38">
        <v>0.76300000000000001</v>
      </c>
      <c r="M9" s="45">
        <v>0.82899999999999996</v>
      </c>
      <c r="N9" s="45">
        <v>0.66900000000000004</v>
      </c>
      <c r="O9" s="45">
        <v>0.745</v>
      </c>
      <c r="P9" s="45">
        <v>0.89200000000000002</v>
      </c>
      <c r="Q9" s="45">
        <v>0.67100000000000004</v>
      </c>
      <c r="R9" s="45">
        <v>0.64300000000000002</v>
      </c>
      <c r="S9" s="45">
        <v>0.82499999999999996</v>
      </c>
      <c r="T9" s="45">
        <v>0.89500000000000002</v>
      </c>
      <c r="U9" s="45">
        <v>0.96199999999999997</v>
      </c>
      <c r="V9" s="45">
        <v>0.72399999999999998</v>
      </c>
      <c r="X9" s="38">
        <f t="shared" ref="X9:X25" si="5">IF(ISNUMBER(I9)=TRUE,$Y$5*(I9-Y$4)/(Y$3-Y$4)+(1-Y$5)*(1-(I9-Y$4)/(Y$3-Y$4)),"..")</f>
        <v>0.85099999999999998</v>
      </c>
      <c r="Y9" s="38">
        <f t="shared" ref="Y9:Y23" si="6">IF(ISNUMBER(J9)=TRUE,$Y$5*(J9-Y$4)/(Y$3-Y$4)+(1-Y$5)*(1-(J9-Y$4)/(Y$3-Y$4)),"..")</f>
        <v>0.82399999999999995</v>
      </c>
      <c r="Z9" s="38">
        <f t="shared" si="0"/>
        <v>0.69838572642310959</v>
      </c>
      <c r="AA9" s="38">
        <f t="shared" si="0"/>
        <v>0.76300000000000001</v>
      </c>
      <c r="AB9" s="38">
        <f t="shared" si="0"/>
        <v>0.82899999999999996</v>
      </c>
      <c r="AC9" s="38">
        <f t="shared" si="0"/>
        <v>0.66900000000000004</v>
      </c>
      <c r="AD9" s="38">
        <f t="shared" si="0"/>
        <v>0.745</v>
      </c>
      <c r="AE9" s="38">
        <f t="shared" si="0"/>
        <v>0.89200000000000002</v>
      </c>
      <c r="AF9" s="38">
        <f t="shared" si="0"/>
        <v>0.67100000000000004</v>
      </c>
      <c r="AG9" s="38">
        <f t="shared" si="0"/>
        <v>0.64300000000000002</v>
      </c>
      <c r="AH9" s="38">
        <f t="shared" si="0"/>
        <v>0.82499999999999996</v>
      </c>
      <c r="AI9" s="38">
        <f t="shared" si="0"/>
        <v>0.89500000000000002</v>
      </c>
      <c r="AJ9" s="38">
        <f t="shared" si="0"/>
        <v>0.96199999999999997</v>
      </c>
      <c r="AK9" s="38">
        <f t="shared" si="0"/>
        <v>0.72399999999999998</v>
      </c>
    </row>
    <row r="10" spans="1:37" x14ac:dyDescent="0.35">
      <c r="A10" s="46" t="s">
        <v>10</v>
      </c>
      <c r="B10" s="46" t="s">
        <v>104</v>
      </c>
      <c r="C10" s="53">
        <f t="shared" si="1"/>
        <v>0.60866666666666658</v>
      </c>
      <c r="D10" s="53">
        <f t="shared" si="2"/>
        <v>0.67949999999999999</v>
      </c>
      <c r="E10" s="53">
        <f t="shared" si="3"/>
        <v>0.82330225303292881</v>
      </c>
      <c r="F10" s="53">
        <f t="shared" si="4"/>
        <v>0.80874999999999997</v>
      </c>
      <c r="H10" s="43"/>
      <c r="I10" s="53">
        <v>0.625</v>
      </c>
      <c r="J10" s="45">
        <v>0.73399999999999999</v>
      </c>
      <c r="K10" s="38">
        <v>0.66551126516464476</v>
      </c>
      <c r="L10" s="38">
        <v>0.754</v>
      </c>
      <c r="M10" s="45">
        <v>0.85199999999999998</v>
      </c>
      <c r="N10" s="45">
        <v>0.82299999999999995</v>
      </c>
      <c r="O10" s="45">
        <v>0.80600000000000005</v>
      </c>
      <c r="P10" s="45">
        <v>0.74099999999999999</v>
      </c>
      <c r="Q10" s="45">
        <v>0.55499999999999994</v>
      </c>
      <c r="R10" s="45">
        <v>0.53</v>
      </c>
      <c r="S10" s="45">
        <v>0.80600000000000005</v>
      </c>
      <c r="T10" s="45">
        <v>0.94599999999999995</v>
      </c>
      <c r="U10" s="45">
        <v>0.97499999999999998</v>
      </c>
      <c r="V10" s="45">
        <v>0.72399999999999998</v>
      </c>
      <c r="X10" s="38">
        <f t="shared" si="5"/>
        <v>0.625</v>
      </c>
      <c r="Y10" s="38">
        <f t="shared" si="6"/>
        <v>0.73399999999999999</v>
      </c>
      <c r="Z10" s="38">
        <f t="shared" si="0"/>
        <v>0.66551126516464476</v>
      </c>
      <c r="AA10" s="38">
        <f t="shared" si="0"/>
        <v>0.754</v>
      </c>
      <c r="AB10" s="38">
        <f t="shared" si="0"/>
        <v>0.85199999999999998</v>
      </c>
      <c r="AC10" s="38">
        <f t="shared" si="0"/>
        <v>0.82299999999999995</v>
      </c>
      <c r="AD10" s="38">
        <f t="shared" si="0"/>
        <v>0.80600000000000005</v>
      </c>
      <c r="AE10" s="38">
        <f t="shared" si="0"/>
        <v>0.74099999999999999</v>
      </c>
      <c r="AF10" s="38">
        <f t="shared" si="0"/>
        <v>0.55499999999999994</v>
      </c>
      <c r="AG10" s="38">
        <f t="shared" si="0"/>
        <v>0.53</v>
      </c>
      <c r="AH10" s="38">
        <f t="shared" si="0"/>
        <v>0.80600000000000005</v>
      </c>
      <c r="AI10" s="38">
        <f t="shared" si="0"/>
        <v>0.94599999999999995</v>
      </c>
      <c r="AJ10" s="38">
        <f t="shared" si="0"/>
        <v>0.97499999999999998</v>
      </c>
      <c r="AK10" s="38">
        <f t="shared" si="0"/>
        <v>0.72399999999999998</v>
      </c>
    </row>
    <row r="11" spans="1:37" x14ac:dyDescent="0.35">
      <c r="A11" s="46" t="s">
        <v>15</v>
      </c>
      <c r="B11" s="46" t="s">
        <v>108</v>
      </c>
      <c r="C11" s="53">
        <f t="shared" si="1"/>
        <v>0.79</v>
      </c>
      <c r="D11" s="53">
        <f t="shared" si="2"/>
        <v>0.73350000000000004</v>
      </c>
      <c r="E11" s="53">
        <f t="shared" si="3"/>
        <v>0.79933807458803119</v>
      </c>
      <c r="F11" s="53">
        <f t="shared" si="4"/>
        <v>0.65149999999999997</v>
      </c>
      <c r="H11" s="43"/>
      <c r="I11" s="53">
        <v>0.74900000000000011</v>
      </c>
      <c r="J11" s="45">
        <v>0.71799999999999997</v>
      </c>
      <c r="K11" s="38">
        <v>0.6686903729401561</v>
      </c>
      <c r="L11" s="38">
        <v>0.78800000000000003</v>
      </c>
      <c r="M11" s="45">
        <v>0.56699999999999995</v>
      </c>
      <c r="N11" s="45">
        <v>0.66900000000000004</v>
      </c>
      <c r="O11" s="45">
        <v>0.58200000000000007</v>
      </c>
      <c r="P11" s="45">
        <v>0.82400000000000007</v>
      </c>
      <c r="Q11" s="45">
        <v>0.72899999999999998</v>
      </c>
      <c r="R11" s="45">
        <v>0.81699999999999995</v>
      </c>
      <c r="S11" s="45">
        <v>0.82000000000000006</v>
      </c>
      <c r="T11" s="45">
        <v>0.89</v>
      </c>
      <c r="U11" s="45">
        <v>0.94199999999999995</v>
      </c>
      <c r="V11" s="45">
        <v>0.67599999999999993</v>
      </c>
      <c r="X11" s="38">
        <f t="shared" si="5"/>
        <v>0.74900000000000011</v>
      </c>
      <c r="Y11" s="38">
        <f t="shared" si="6"/>
        <v>0.71799999999999997</v>
      </c>
      <c r="Z11" s="38">
        <f t="shared" si="0"/>
        <v>0.6686903729401561</v>
      </c>
      <c r="AA11" s="38">
        <f t="shared" si="0"/>
        <v>0.78800000000000003</v>
      </c>
      <c r="AB11" s="38">
        <f t="shared" si="0"/>
        <v>0.56699999999999995</v>
      </c>
      <c r="AC11" s="38">
        <f t="shared" si="0"/>
        <v>0.66900000000000004</v>
      </c>
      <c r="AD11" s="38">
        <f t="shared" si="0"/>
        <v>0.58200000000000007</v>
      </c>
      <c r="AE11" s="38">
        <f t="shared" si="0"/>
        <v>0.82400000000000007</v>
      </c>
      <c r="AF11" s="38">
        <f t="shared" si="0"/>
        <v>0.72899999999999998</v>
      </c>
      <c r="AG11" s="38">
        <f t="shared" si="0"/>
        <v>0.81699999999999995</v>
      </c>
      <c r="AH11" s="38">
        <f t="shared" si="0"/>
        <v>0.82000000000000006</v>
      </c>
      <c r="AI11" s="38">
        <f t="shared" si="0"/>
        <v>0.89</v>
      </c>
      <c r="AJ11" s="38">
        <f t="shared" si="0"/>
        <v>0.94199999999999995</v>
      </c>
      <c r="AK11" s="38">
        <f t="shared" si="0"/>
        <v>0.67599999999999993</v>
      </c>
    </row>
    <row r="12" spans="1:37" x14ac:dyDescent="0.35">
      <c r="A12" s="46" t="s">
        <v>18</v>
      </c>
      <c r="B12" s="46" t="s">
        <v>110</v>
      </c>
      <c r="C12" s="53">
        <f t="shared" si="1"/>
        <v>0.65166666666666662</v>
      </c>
      <c r="D12" s="53">
        <f t="shared" si="2"/>
        <v>0.77549999999999997</v>
      </c>
      <c r="E12" s="53">
        <f t="shared" si="3"/>
        <v>0.67424230769230764</v>
      </c>
      <c r="F12" s="53">
        <f t="shared" si="4"/>
        <v>0.59600000000000009</v>
      </c>
      <c r="H12" s="43"/>
      <c r="I12" s="53">
        <v>0.69199999999999995</v>
      </c>
      <c r="J12" s="45">
        <v>0.85899999999999999</v>
      </c>
      <c r="K12" s="38">
        <v>0.38221153846153844</v>
      </c>
      <c r="L12" s="38">
        <v>0.55299999999999994</v>
      </c>
      <c r="M12" s="45">
        <v>0.67300000000000004</v>
      </c>
      <c r="N12" s="45">
        <v>0.60799999999999998</v>
      </c>
      <c r="O12" s="45">
        <v>0.55000000000000004</v>
      </c>
      <c r="P12" s="45">
        <v>0.84699999999999998</v>
      </c>
      <c r="Q12" s="45">
        <v>0.48099999999999998</v>
      </c>
      <c r="R12" s="45">
        <v>0.627</v>
      </c>
      <c r="S12" s="45">
        <v>0.61299999999999999</v>
      </c>
      <c r="T12" s="45">
        <v>0.85799999999999998</v>
      </c>
      <c r="U12" s="45">
        <v>0.92400000000000004</v>
      </c>
      <c r="V12" s="45">
        <v>0.59399999999999997</v>
      </c>
      <c r="X12" s="38">
        <f t="shared" si="5"/>
        <v>0.69199999999999995</v>
      </c>
      <c r="Y12" s="38">
        <f t="shared" si="6"/>
        <v>0.85899999999999999</v>
      </c>
      <c r="Z12" s="38">
        <f t="shared" si="0"/>
        <v>0.38221153846153844</v>
      </c>
      <c r="AA12" s="38">
        <f t="shared" si="0"/>
        <v>0.55299999999999994</v>
      </c>
      <c r="AB12" s="38">
        <f t="shared" si="0"/>
        <v>0.67300000000000004</v>
      </c>
      <c r="AC12" s="38">
        <f t="shared" si="0"/>
        <v>0.60799999999999998</v>
      </c>
      <c r="AD12" s="38">
        <f t="shared" si="0"/>
        <v>0.55000000000000004</v>
      </c>
      <c r="AE12" s="38">
        <f t="shared" si="0"/>
        <v>0.84699999999999998</v>
      </c>
      <c r="AF12" s="38">
        <f t="shared" si="0"/>
        <v>0.48099999999999998</v>
      </c>
      <c r="AG12" s="38">
        <f t="shared" si="0"/>
        <v>0.627</v>
      </c>
      <c r="AH12" s="38">
        <f t="shared" si="0"/>
        <v>0.61299999999999999</v>
      </c>
      <c r="AI12" s="38">
        <f t="shared" si="0"/>
        <v>0.85799999999999998</v>
      </c>
      <c r="AJ12" s="38">
        <f t="shared" si="0"/>
        <v>0.92400000000000004</v>
      </c>
      <c r="AK12" s="38">
        <f t="shared" si="0"/>
        <v>0.59399999999999997</v>
      </c>
    </row>
    <row r="13" spans="1:37" x14ac:dyDescent="0.35">
      <c r="A13" s="46" t="s">
        <v>20</v>
      </c>
      <c r="B13" s="46" t="s">
        <v>111</v>
      </c>
      <c r="C13" s="53">
        <f t="shared" si="1"/>
        <v>0.66</v>
      </c>
      <c r="D13" s="53">
        <f t="shared" si="2"/>
        <v>0.75449999999999995</v>
      </c>
      <c r="E13" s="53">
        <f t="shared" si="3"/>
        <v>0.80795528596187194</v>
      </c>
      <c r="F13" s="53">
        <f t="shared" si="4"/>
        <v>0.7942499999999999</v>
      </c>
      <c r="H13" s="43"/>
      <c r="I13" s="60">
        <v>0.58399999999999996</v>
      </c>
      <c r="J13" s="45">
        <v>0.92499999999999993</v>
      </c>
      <c r="K13" s="38">
        <v>0.6767764298093587</v>
      </c>
      <c r="L13" s="38">
        <v>0.84799999999999998</v>
      </c>
      <c r="M13" s="45">
        <v>0.84799999999999998</v>
      </c>
      <c r="N13" s="45">
        <v>0.72899999999999998</v>
      </c>
      <c r="O13" s="45">
        <v>0.752</v>
      </c>
      <c r="P13" s="45">
        <v>0.88300000000000001</v>
      </c>
      <c r="Q13" s="45">
        <v>0.63900000000000001</v>
      </c>
      <c r="R13" s="45">
        <v>0.45799999999999996</v>
      </c>
      <c r="S13" s="45">
        <v>0.67300000000000004</v>
      </c>
      <c r="T13" s="45">
        <v>0.92700000000000005</v>
      </c>
      <c r="U13" s="45">
        <v>0.98599999999999999</v>
      </c>
      <c r="V13" s="45">
        <v>0.77700000000000002</v>
      </c>
      <c r="X13" s="38">
        <f t="shared" si="5"/>
        <v>0.58399999999999996</v>
      </c>
      <c r="Y13" s="38">
        <f t="shared" si="6"/>
        <v>0.92499999999999993</v>
      </c>
      <c r="Z13" s="38">
        <f t="shared" si="0"/>
        <v>0.6767764298093587</v>
      </c>
      <c r="AA13" s="38">
        <f t="shared" si="0"/>
        <v>0.84799999999999998</v>
      </c>
      <c r="AB13" s="38">
        <f t="shared" si="0"/>
        <v>0.84799999999999998</v>
      </c>
      <c r="AC13" s="38">
        <f t="shared" si="0"/>
        <v>0.72899999999999998</v>
      </c>
      <c r="AD13" s="38">
        <f t="shared" si="0"/>
        <v>0.752</v>
      </c>
      <c r="AE13" s="38">
        <f t="shared" si="0"/>
        <v>0.88300000000000001</v>
      </c>
      <c r="AF13" s="38">
        <f t="shared" si="0"/>
        <v>0.63900000000000001</v>
      </c>
      <c r="AG13" s="38">
        <f t="shared" si="0"/>
        <v>0.45799999999999996</v>
      </c>
      <c r="AH13" s="38">
        <f t="shared" si="0"/>
        <v>0.67300000000000004</v>
      </c>
      <c r="AI13" s="38">
        <f t="shared" si="0"/>
        <v>0.92700000000000005</v>
      </c>
      <c r="AJ13" s="38">
        <f t="shared" si="0"/>
        <v>0.98599999999999999</v>
      </c>
      <c r="AK13" s="38">
        <f t="shared" si="0"/>
        <v>0.77700000000000002</v>
      </c>
    </row>
    <row r="14" spans="1:37" x14ac:dyDescent="0.35">
      <c r="A14" s="46" t="s">
        <v>22</v>
      </c>
      <c r="B14" s="46" t="s">
        <v>113</v>
      </c>
      <c r="C14" s="53">
        <f t="shared" si="1"/>
        <v>0.60033333333333327</v>
      </c>
      <c r="D14" s="53">
        <f t="shared" si="2"/>
        <v>0.81200000000000006</v>
      </c>
      <c r="E14" s="53">
        <f t="shared" si="3"/>
        <v>0.74786717557251903</v>
      </c>
      <c r="F14" s="53">
        <f t="shared" si="4"/>
        <v>0.77600000000000002</v>
      </c>
      <c r="H14" s="43"/>
      <c r="I14" s="53">
        <v>0.79</v>
      </c>
      <c r="J14" s="45">
        <v>0.83399999999999996</v>
      </c>
      <c r="K14" s="38">
        <v>0.57633587786259544</v>
      </c>
      <c r="L14" s="38">
        <v>0.81499999999999995</v>
      </c>
      <c r="M14" s="45">
        <v>0.68900000000000006</v>
      </c>
      <c r="N14" s="45">
        <v>0.85099999999999998</v>
      </c>
      <c r="O14" s="45">
        <v>0.749</v>
      </c>
      <c r="P14" s="45">
        <v>0.86399999999999999</v>
      </c>
      <c r="Q14" s="45">
        <v>0.55699999999999994</v>
      </c>
      <c r="R14" s="45">
        <v>0.38</v>
      </c>
      <c r="S14" s="45">
        <v>0.77300000000000002</v>
      </c>
      <c r="T14" s="45">
        <v>0.93399999999999994</v>
      </c>
      <c r="U14" s="45">
        <v>0.97499999999999998</v>
      </c>
      <c r="V14" s="45">
        <v>0.48100000000000004</v>
      </c>
      <c r="X14" s="38">
        <f t="shared" si="5"/>
        <v>0.79</v>
      </c>
      <c r="Y14" s="38">
        <f t="shared" si="6"/>
        <v>0.83399999999999996</v>
      </c>
      <c r="Z14" s="38">
        <f t="shared" si="0"/>
        <v>0.57633587786259544</v>
      </c>
      <c r="AA14" s="38">
        <f t="shared" si="0"/>
        <v>0.81499999999999995</v>
      </c>
      <c r="AB14" s="38">
        <f t="shared" si="0"/>
        <v>0.68900000000000006</v>
      </c>
      <c r="AC14" s="38">
        <f t="shared" si="0"/>
        <v>0.85099999999999998</v>
      </c>
      <c r="AD14" s="38">
        <f t="shared" si="0"/>
        <v>0.749</v>
      </c>
      <c r="AE14" s="38">
        <f t="shared" si="0"/>
        <v>0.86399999999999999</v>
      </c>
      <c r="AF14" s="38">
        <f t="shared" si="0"/>
        <v>0.55699999999999994</v>
      </c>
      <c r="AG14" s="38">
        <f t="shared" si="0"/>
        <v>0.38</v>
      </c>
      <c r="AH14" s="38">
        <f t="shared" si="0"/>
        <v>0.77300000000000002</v>
      </c>
      <c r="AI14" s="38">
        <f t="shared" si="0"/>
        <v>0.93399999999999994</v>
      </c>
      <c r="AJ14" s="38">
        <f t="shared" si="0"/>
        <v>0.97499999999999998</v>
      </c>
      <c r="AK14" s="38">
        <f t="shared" si="0"/>
        <v>0.48100000000000004</v>
      </c>
    </row>
    <row r="15" spans="1:37" x14ac:dyDescent="0.35">
      <c r="A15" s="46" t="s">
        <v>26</v>
      </c>
      <c r="B15" s="46" t="s">
        <v>114</v>
      </c>
      <c r="C15" s="53">
        <f t="shared" si="1"/>
        <v>0.4240000000000001</v>
      </c>
      <c r="D15" s="53">
        <f t="shared" si="2"/>
        <v>0.5169999999999999</v>
      </c>
      <c r="E15" s="53">
        <f t="shared" si="3"/>
        <v>0.88610556030795551</v>
      </c>
      <c r="F15" s="53">
        <f t="shared" si="4"/>
        <v>0.67949999999999999</v>
      </c>
      <c r="H15" s="43"/>
      <c r="I15" s="53">
        <v>0.55299999999999994</v>
      </c>
      <c r="J15" s="45">
        <v>0.48099999999999998</v>
      </c>
      <c r="K15" s="38">
        <v>0.80752780153977755</v>
      </c>
      <c r="L15" s="38">
        <v>0.68700000000000006</v>
      </c>
      <c r="M15" s="45">
        <v>0.72199999999999998</v>
      </c>
      <c r="N15" s="45">
        <v>0.64300000000000002</v>
      </c>
      <c r="O15" s="45">
        <v>0.66600000000000004</v>
      </c>
      <c r="P15" s="45">
        <v>0.45900000000000007</v>
      </c>
      <c r="Q15" s="45">
        <v>0.53800000000000003</v>
      </c>
      <c r="R15" s="45">
        <v>0.27500000000000002</v>
      </c>
      <c r="S15" s="45">
        <v>0.89700000000000002</v>
      </c>
      <c r="T15" s="45">
        <v>0.92600000000000005</v>
      </c>
      <c r="U15" s="45">
        <v>0.98799999999999999</v>
      </c>
      <c r="V15" s="45">
        <v>0.81199999999999994</v>
      </c>
      <c r="X15" s="38">
        <f t="shared" si="5"/>
        <v>0.55299999999999994</v>
      </c>
      <c r="Y15" s="38">
        <f t="shared" si="6"/>
        <v>0.48099999999999998</v>
      </c>
      <c r="Z15" s="38">
        <f t="shared" si="0"/>
        <v>0.80752780153977755</v>
      </c>
      <c r="AA15" s="38">
        <f t="shared" si="0"/>
        <v>0.68700000000000006</v>
      </c>
      <c r="AB15" s="38">
        <f t="shared" si="0"/>
        <v>0.72199999999999998</v>
      </c>
      <c r="AC15" s="38">
        <f t="shared" si="0"/>
        <v>0.64300000000000002</v>
      </c>
      <c r="AD15" s="38">
        <f t="shared" si="0"/>
        <v>0.66600000000000004</v>
      </c>
      <c r="AE15" s="38">
        <f t="shared" si="0"/>
        <v>0.45900000000000007</v>
      </c>
      <c r="AF15" s="38">
        <f t="shared" si="0"/>
        <v>0.53800000000000003</v>
      </c>
      <c r="AG15" s="38">
        <f t="shared" si="0"/>
        <v>0.27500000000000002</v>
      </c>
      <c r="AH15" s="38">
        <f t="shared" si="0"/>
        <v>0.89700000000000002</v>
      </c>
      <c r="AI15" s="38">
        <f t="shared" si="0"/>
        <v>0.92600000000000005</v>
      </c>
      <c r="AJ15" s="38">
        <f t="shared" si="0"/>
        <v>0.98799999999999999</v>
      </c>
      <c r="AK15" s="38">
        <f t="shared" si="0"/>
        <v>0.81199999999999994</v>
      </c>
    </row>
    <row r="16" spans="1:37" x14ac:dyDescent="0.35">
      <c r="A16" s="46" t="s">
        <v>23</v>
      </c>
      <c r="B16" s="46" t="s">
        <v>115</v>
      </c>
      <c r="C16" s="53">
        <f t="shared" si="1"/>
        <v>0.69066666666666665</v>
      </c>
      <c r="D16" s="53">
        <f t="shared" si="2"/>
        <v>0.74149999999999994</v>
      </c>
      <c r="E16" s="53">
        <f t="shared" si="3"/>
        <v>0.82822033898305081</v>
      </c>
      <c r="F16" s="53">
        <f t="shared" si="4"/>
        <v>0.48075000000000001</v>
      </c>
      <c r="H16" s="43"/>
      <c r="I16" s="53">
        <v>0.7609999999999999</v>
      </c>
      <c r="J16" s="45">
        <v>0.72199999999999998</v>
      </c>
      <c r="K16" s="38">
        <v>0.76610169491525426</v>
      </c>
      <c r="L16" s="38">
        <v>0.61899999999999999</v>
      </c>
      <c r="M16" s="45">
        <v>0.375</v>
      </c>
      <c r="N16" s="45">
        <v>0.58099999999999996</v>
      </c>
      <c r="O16" s="45">
        <v>0.34799999999999998</v>
      </c>
      <c r="P16" s="45">
        <v>0.70799999999999996</v>
      </c>
      <c r="Q16" s="45">
        <v>0.77</v>
      </c>
      <c r="R16" s="45">
        <v>0.59399999999999997</v>
      </c>
      <c r="S16" s="45">
        <v>0.88400000000000001</v>
      </c>
      <c r="T16" s="45">
        <v>0.91600000000000004</v>
      </c>
      <c r="U16" s="45">
        <v>0.995</v>
      </c>
      <c r="V16" s="45">
        <v>0.57999999999999996</v>
      </c>
      <c r="X16" s="38">
        <f t="shared" si="5"/>
        <v>0.7609999999999999</v>
      </c>
      <c r="Y16" s="38">
        <f t="shared" si="6"/>
        <v>0.72199999999999998</v>
      </c>
      <c r="Z16" s="38">
        <f t="shared" si="0"/>
        <v>0.76610169491525426</v>
      </c>
      <c r="AA16" s="38">
        <f t="shared" si="0"/>
        <v>0.61899999999999999</v>
      </c>
      <c r="AB16" s="38">
        <f t="shared" si="0"/>
        <v>0.375</v>
      </c>
      <c r="AC16" s="38">
        <f t="shared" si="0"/>
        <v>0.58099999999999996</v>
      </c>
      <c r="AD16" s="38">
        <f t="shared" si="0"/>
        <v>0.34799999999999998</v>
      </c>
      <c r="AE16" s="38">
        <f t="shared" si="0"/>
        <v>0.70799999999999996</v>
      </c>
      <c r="AF16" s="38">
        <f t="shared" si="0"/>
        <v>0.77</v>
      </c>
      <c r="AG16" s="38">
        <f t="shared" si="0"/>
        <v>0.59399999999999997</v>
      </c>
      <c r="AH16" s="38">
        <f t="shared" si="0"/>
        <v>0.88400000000000001</v>
      </c>
      <c r="AI16" s="38">
        <f t="shared" si="0"/>
        <v>0.91600000000000004</v>
      </c>
      <c r="AJ16" s="38">
        <f t="shared" si="0"/>
        <v>0.995</v>
      </c>
      <c r="AK16" s="38">
        <f t="shared" si="0"/>
        <v>0.57999999999999996</v>
      </c>
    </row>
    <row r="17" spans="1:37" x14ac:dyDescent="0.35">
      <c r="A17" s="46" t="s">
        <v>24</v>
      </c>
      <c r="B17" s="46" t="s">
        <v>118</v>
      </c>
      <c r="C17" s="53">
        <f t="shared" si="1"/>
        <v>0.79566666666666663</v>
      </c>
      <c r="D17" s="53">
        <f t="shared" si="2"/>
        <v>0.74549999999999994</v>
      </c>
      <c r="E17" s="53">
        <f t="shared" si="3"/>
        <v>0.84830097259062764</v>
      </c>
      <c r="F17" s="53">
        <f t="shared" si="4"/>
        <v>0.77800000000000002</v>
      </c>
      <c r="H17" s="43"/>
      <c r="I17" s="53">
        <v>0.74</v>
      </c>
      <c r="J17" s="45">
        <v>0.75099999999999989</v>
      </c>
      <c r="K17" s="38">
        <v>0.75950486295313879</v>
      </c>
      <c r="L17" s="38">
        <v>0.85499999999999998</v>
      </c>
      <c r="M17" s="45">
        <v>0.78</v>
      </c>
      <c r="N17" s="45">
        <v>0.754</v>
      </c>
      <c r="O17" s="45">
        <v>0.72299999999999998</v>
      </c>
      <c r="P17" s="45">
        <v>0.85099999999999998</v>
      </c>
      <c r="Q17" s="45">
        <v>0.83699999999999997</v>
      </c>
      <c r="R17" s="45">
        <v>0.69900000000000007</v>
      </c>
      <c r="S17" s="45">
        <v>0.82299999999999995</v>
      </c>
      <c r="T17" s="45">
        <v>0.88800000000000001</v>
      </c>
      <c r="U17" s="45">
        <v>0.95499999999999996</v>
      </c>
      <c r="V17" s="45">
        <v>0.81599999999999995</v>
      </c>
      <c r="X17" s="38">
        <f t="shared" si="5"/>
        <v>0.74</v>
      </c>
      <c r="Y17" s="38">
        <f t="shared" si="6"/>
        <v>0.75099999999999989</v>
      </c>
      <c r="Z17" s="38">
        <f t="shared" si="0"/>
        <v>0.75950486295313879</v>
      </c>
      <c r="AA17" s="38">
        <f t="shared" si="0"/>
        <v>0.85499999999999998</v>
      </c>
      <c r="AB17" s="38">
        <f t="shared" si="0"/>
        <v>0.78</v>
      </c>
      <c r="AC17" s="38">
        <f t="shared" si="0"/>
        <v>0.754</v>
      </c>
      <c r="AD17" s="38">
        <f t="shared" si="0"/>
        <v>0.72299999999999998</v>
      </c>
      <c r="AE17" s="38">
        <f t="shared" si="0"/>
        <v>0.85099999999999998</v>
      </c>
      <c r="AF17" s="38">
        <f t="shared" si="0"/>
        <v>0.83699999999999997</v>
      </c>
      <c r="AG17" s="38">
        <f t="shared" si="0"/>
        <v>0.69900000000000007</v>
      </c>
      <c r="AH17" s="38">
        <f t="shared" si="0"/>
        <v>0.82299999999999995</v>
      </c>
      <c r="AI17" s="38">
        <f t="shared" si="0"/>
        <v>0.88800000000000001</v>
      </c>
      <c r="AJ17" s="38">
        <f t="shared" si="0"/>
        <v>0.95499999999999996</v>
      </c>
      <c r="AK17" s="38">
        <f t="shared" si="0"/>
        <v>0.81599999999999995</v>
      </c>
    </row>
    <row r="18" spans="1:37" x14ac:dyDescent="0.35">
      <c r="A18" s="46" t="s">
        <v>27</v>
      </c>
      <c r="B18" s="46" t="s">
        <v>119</v>
      </c>
      <c r="C18" s="53">
        <f t="shared" si="1"/>
        <v>0.76500000000000001</v>
      </c>
      <c r="D18" s="53">
        <f t="shared" si="2"/>
        <v>0.72900000000000009</v>
      </c>
      <c r="E18" s="53">
        <f t="shared" si="3"/>
        <v>0.78572972972972976</v>
      </c>
      <c r="F18" s="53">
        <f t="shared" si="4"/>
        <v>0.629</v>
      </c>
      <c r="H18" s="43"/>
      <c r="I18" s="53">
        <v>0.73699999999999999</v>
      </c>
      <c r="J18" s="45">
        <v>0.72100000000000009</v>
      </c>
      <c r="K18" s="38">
        <v>0.64864864864864868</v>
      </c>
      <c r="L18" s="38">
        <v>0.69500000000000006</v>
      </c>
      <c r="M18" s="45">
        <v>0.625</v>
      </c>
      <c r="N18" s="45">
        <v>0.61899999999999999</v>
      </c>
      <c r="O18" s="45">
        <v>0.57699999999999996</v>
      </c>
      <c r="P18" s="45">
        <v>0.82799999999999996</v>
      </c>
      <c r="Q18" s="45">
        <v>0.72399999999999998</v>
      </c>
      <c r="R18" s="45">
        <v>0.74299999999999999</v>
      </c>
      <c r="S18" s="45">
        <v>0.83399999999999996</v>
      </c>
      <c r="T18" s="45">
        <v>0.84299999999999997</v>
      </c>
      <c r="U18" s="45">
        <v>0.90600000000000003</v>
      </c>
      <c r="V18" s="45">
        <v>0.69700000000000006</v>
      </c>
      <c r="X18" s="38">
        <f t="shared" si="5"/>
        <v>0.73699999999999999</v>
      </c>
      <c r="Y18" s="38">
        <f t="shared" si="6"/>
        <v>0.72100000000000009</v>
      </c>
      <c r="Z18" s="38">
        <f t="shared" si="0"/>
        <v>0.64864864864864868</v>
      </c>
      <c r="AA18" s="38">
        <f t="shared" si="0"/>
        <v>0.69500000000000006</v>
      </c>
      <c r="AB18" s="38">
        <f t="shared" si="0"/>
        <v>0.625</v>
      </c>
      <c r="AC18" s="38">
        <f t="shared" si="0"/>
        <v>0.61899999999999999</v>
      </c>
      <c r="AD18" s="38">
        <f t="shared" si="0"/>
        <v>0.57699999999999996</v>
      </c>
      <c r="AE18" s="38">
        <f t="shared" si="0"/>
        <v>0.82799999999999996</v>
      </c>
      <c r="AF18" s="38">
        <f t="shared" si="0"/>
        <v>0.72399999999999998</v>
      </c>
      <c r="AG18" s="38">
        <f t="shared" si="0"/>
        <v>0.74299999999999999</v>
      </c>
      <c r="AH18" s="38">
        <f t="shared" si="0"/>
        <v>0.83399999999999996</v>
      </c>
      <c r="AI18" s="38">
        <f t="shared" si="0"/>
        <v>0.84299999999999997</v>
      </c>
      <c r="AJ18" s="38">
        <f t="shared" si="0"/>
        <v>0.90600000000000003</v>
      </c>
      <c r="AK18" s="38">
        <f t="shared" si="0"/>
        <v>0.69700000000000006</v>
      </c>
    </row>
    <row r="19" spans="1:37" x14ac:dyDescent="0.35">
      <c r="A19" s="49" t="s">
        <v>29</v>
      </c>
      <c r="B19" s="46" t="s">
        <v>121</v>
      </c>
      <c r="C19" s="53">
        <f t="shared" si="1"/>
        <v>0.27966666666666667</v>
      </c>
      <c r="D19" s="53">
        <f t="shared" si="2"/>
        <v>0.39200000000000002</v>
      </c>
      <c r="E19" s="53">
        <f t="shared" si="3"/>
        <v>0.64052034261241964</v>
      </c>
      <c r="F19" s="53">
        <f t="shared" si="4"/>
        <v>0.44225000000000003</v>
      </c>
      <c r="H19" s="43"/>
      <c r="I19" s="53">
        <v>0.42299999999999999</v>
      </c>
      <c r="J19" s="45">
        <v>0.36099999999999999</v>
      </c>
      <c r="K19" s="38">
        <v>0.1576017130620985</v>
      </c>
      <c r="L19" s="38">
        <v>0.39</v>
      </c>
      <c r="M19" s="45">
        <v>0.57800000000000007</v>
      </c>
      <c r="N19" s="45">
        <v>0.39300000000000002</v>
      </c>
      <c r="O19" s="45">
        <v>0.40799999999999992</v>
      </c>
      <c r="P19" s="45">
        <v>0.34899999999999998</v>
      </c>
      <c r="Q19" s="45">
        <v>0.22600000000000001</v>
      </c>
      <c r="R19" s="45">
        <v>0.26400000000000001</v>
      </c>
      <c r="S19" s="45">
        <v>0.83899999999999997</v>
      </c>
      <c r="T19" s="45">
        <v>0.90100000000000002</v>
      </c>
      <c r="U19" s="45">
        <v>0.92600000000000005</v>
      </c>
      <c r="V19" s="45">
        <v>0.379</v>
      </c>
      <c r="X19" s="38">
        <f t="shared" si="5"/>
        <v>0.42299999999999999</v>
      </c>
      <c r="Y19" s="38">
        <f t="shared" si="6"/>
        <v>0.36099999999999999</v>
      </c>
      <c r="Z19" s="38">
        <f t="shared" si="0"/>
        <v>0.1576017130620985</v>
      </c>
      <c r="AA19" s="38">
        <f t="shared" si="0"/>
        <v>0.39</v>
      </c>
      <c r="AB19" s="38">
        <f t="shared" si="0"/>
        <v>0.57800000000000007</v>
      </c>
      <c r="AC19" s="38">
        <f t="shared" si="0"/>
        <v>0.39300000000000002</v>
      </c>
      <c r="AD19" s="38">
        <f t="shared" si="0"/>
        <v>0.40799999999999992</v>
      </c>
      <c r="AE19" s="38">
        <f t="shared" si="0"/>
        <v>0.34899999999999998</v>
      </c>
      <c r="AF19" s="38">
        <f t="shared" si="0"/>
        <v>0.22600000000000001</v>
      </c>
      <c r="AG19" s="38">
        <f t="shared" si="0"/>
        <v>0.26400000000000001</v>
      </c>
      <c r="AH19" s="38">
        <f t="shared" si="0"/>
        <v>0.83899999999999997</v>
      </c>
      <c r="AI19" s="38">
        <f t="shared" si="0"/>
        <v>0.90100000000000002</v>
      </c>
      <c r="AJ19" s="38">
        <f t="shared" si="0"/>
        <v>0.92600000000000005</v>
      </c>
      <c r="AK19" s="38">
        <f t="shared" si="0"/>
        <v>0.379</v>
      </c>
    </row>
    <row r="20" spans="1:37" x14ac:dyDescent="0.35">
      <c r="A20" s="56" t="s">
        <v>31</v>
      </c>
      <c r="B20" s="46" t="s">
        <v>123</v>
      </c>
      <c r="C20" s="53">
        <f t="shared" si="1"/>
        <v>0.72866666666666668</v>
      </c>
      <c r="D20" s="53">
        <f t="shared" si="2"/>
        <v>0.67699999999999994</v>
      </c>
      <c r="E20" s="53">
        <f t="shared" si="3"/>
        <v>0.84604525547445264</v>
      </c>
      <c r="F20" s="53">
        <f t="shared" si="4"/>
        <v>0.65300000000000002</v>
      </c>
      <c r="H20" s="43"/>
      <c r="I20" s="53">
        <v>0.65699999999999992</v>
      </c>
      <c r="J20" s="45">
        <v>0.69699999999999995</v>
      </c>
      <c r="K20" s="38">
        <v>0.86222627737226276</v>
      </c>
      <c r="L20" s="38">
        <v>0.69300000000000006</v>
      </c>
      <c r="M20" s="45">
        <v>0.66900000000000004</v>
      </c>
      <c r="N20" s="45">
        <v>0.67500000000000004</v>
      </c>
      <c r="O20" s="45">
        <v>0.57499999999999996</v>
      </c>
      <c r="P20" s="45">
        <v>0.89700000000000002</v>
      </c>
      <c r="Q20" s="45">
        <v>0.66700000000000004</v>
      </c>
      <c r="R20" s="45">
        <v>0.622</v>
      </c>
      <c r="S20" s="45">
        <v>0.871</v>
      </c>
      <c r="T20" s="45">
        <v>0.75900000000000001</v>
      </c>
      <c r="U20" s="45">
        <v>0.92400000000000004</v>
      </c>
      <c r="V20" s="45">
        <v>0.81400000000000006</v>
      </c>
      <c r="X20" s="38">
        <f t="shared" si="5"/>
        <v>0.65699999999999992</v>
      </c>
      <c r="Y20" s="38">
        <f t="shared" si="6"/>
        <v>0.69699999999999995</v>
      </c>
      <c r="Z20" s="38">
        <f t="shared" si="0"/>
        <v>0.86222627737226276</v>
      </c>
      <c r="AA20" s="38">
        <f t="shared" si="0"/>
        <v>0.69300000000000006</v>
      </c>
      <c r="AB20" s="38">
        <f t="shared" si="0"/>
        <v>0.66900000000000004</v>
      </c>
      <c r="AC20" s="38">
        <f t="shared" si="0"/>
        <v>0.67500000000000004</v>
      </c>
      <c r="AD20" s="38">
        <f t="shared" si="0"/>
        <v>0.57499999999999996</v>
      </c>
      <c r="AE20" s="38">
        <f t="shared" si="0"/>
        <v>0.89700000000000002</v>
      </c>
      <c r="AF20" s="38">
        <f t="shared" si="0"/>
        <v>0.66700000000000004</v>
      </c>
      <c r="AG20" s="38">
        <f t="shared" si="0"/>
        <v>0.622</v>
      </c>
      <c r="AH20" s="38">
        <f t="shared" si="0"/>
        <v>0.871</v>
      </c>
      <c r="AI20" s="38">
        <f t="shared" si="0"/>
        <v>0.75900000000000001</v>
      </c>
      <c r="AJ20" s="38">
        <f t="shared" si="0"/>
        <v>0.92400000000000004</v>
      </c>
      <c r="AK20" s="38">
        <f t="shared" si="0"/>
        <v>0.81400000000000006</v>
      </c>
    </row>
    <row r="21" spans="1:37" x14ac:dyDescent="0.35">
      <c r="A21" s="46" t="s">
        <v>39</v>
      </c>
      <c r="B21" s="46" t="s">
        <v>125</v>
      </c>
      <c r="C21" s="53">
        <f t="shared" si="1"/>
        <v>0.69933333333333325</v>
      </c>
      <c r="D21" s="53">
        <f t="shared" si="2"/>
        <v>0.68849999999999989</v>
      </c>
      <c r="E21" s="53">
        <f t="shared" si="3"/>
        <v>0.74795744680851062</v>
      </c>
      <c r="F21" s="53">
        <f t="shared" si="4"/>
        <v>0.68100000000000005</v>
      </c>
      <c r="H21" s="43"/>
      <c r="I21" s="53">
        <v>0.64999999999999991</v>
      </c>
      <c r="J21" s="45">
        <v>0.72699999999999998</v>
      </c>
      <c r="K21" s="38">
        <v>0.4897872340425532</v>
      </c>
      <c r="L21" s="38">
        <v>0.68700000000000006</v>
      </c>
      <c r="M21" s="45">
        <v>0.73799999999999999</v>
      </c>
      <c r="N21" s="45">
        <v>0.60299999999999998</v>
      </c>
      <c r="O21" s="45">
        <v>0.69599999999999995</v>
      </c>
      <c r="P21" s="45">
        <v>0.81299999999999994</v>
      </c>
      <c r="Q21" s="45">
        <v>0.61699999999999999</v>
      </c>
      <c r="R21" s="45">
        <v>0.66799999999999993</v>
      </c>
      <c r="S21" s="45">
        <v>0.68500000000000005</v>
      </c>
      <c r="T21" s="45">
        <v>0.89900000000000002</v>
      </c>
      <c r="U21" s="45">
        <v>0.95</v>
      </c>
      <c r="V21" s="45">
        <v>0.71599999999999997</v>
      </c>
      <c r="X21" s="38">
        <f t="shared" si="5"/>
        <v>0.64999999999999991</v>
      </c>
      <c r="Y21" s="38">
        <f t="shared" si="6"/>
        <v>0.72699999999999998</v>
      </c>
      <c r="Z21" s="38">
        <f t="shared" si="0"/>
        <v>0.4897872340425532</v>
      </c>
      <c r="AA21" s="38">
        <f t="shared" si="0"/>
        <v>0.68700000000000006</v>
      </c>
      <c r="AB21" s="38">
        <f t="shared" si="0"/>
        <v>0.73799999999999999</v>
      </c>
      <c r="AC21" s="38">
        <f t="shared" si="0"/>
        <v>0.60299999999999998</v>
      </c>
      <c r="AD21" s="38">
        <f t="shared" si="0"/>
        <v>0.69599999999999995</v>
      </c>
      <c r="AE21" s="38">
        <f t="shared" si="0"/>
        <v>0.81299999999999994</v>
      </c>
      <c r="AF21" s="38">
        <f t="shared" si="0"/>
        <v>0.61699999999999999</v>
      </c>
      <c r="AG21" s="38">
        <f t="shared" si="0"/>
        <v>0.66799999999999993</v>
      </c>
      <c r="AH21" s="38">
        <f t="shared" si="0"/>
        <v>0.68500000000000005</v>
      </c>
      <c r="AI21" s="38">
        <f t="shared" si="0"/>
        <v>0.89900000000000002</v>
      </c>
      <c r="AJ21" s="38">
        <f t="shared" si="0"/>
        <v>0.95</v>
      </c>
      <c r="AK21" s="38">
        <f t="shared" si="0"/>
        <v>0.71599999999999997</v>
      </c>
    </row>
    <row r="22" spans="1:37" x14ac:dyDescent="0.35">
      <c r="A22" s="46" t="s">
        <v>37</v>
      </c>
      <c r="B22" s="46" t="s">
        <v>128</v>
      </c>
      <c r="C22" s="53">
        <f t="shared" si="1"/>
        <v>0.91433333333333333</v>
      </c>
      <c r="D22" s="53">
        <f t="shared" si="2"/>
        <v>0.80149999999999988</v>
      </c>
      <c r="E22" s="53">
        <f t="shared" si="3"/>
        <v>0.88723098591549299</v>
      </c>
      <c r="F22" s="53">
        <f t="shared" si="4"/>
        <v>0.76274999999999993</v>
      </c>
      <c r="H22" s="43"/>
      <c r="I22" s="53">
        <v>0.72299999999999998</v>
      </c>
      <c r="J22" s="45">
        <v>0.87999999999999989</v>
      </c>
      <c r="K22" s="38">
        <v>0.85915492957746475</v>
      </c>
      <c r="L22" s="38">
        <v>0.86399999999999999</v>
      </c>
      <c r="M22" s="45">
        <v>0.65700000000000003</v>
      </c>
      <c r="N22" s="45">
        <v>0.84</v>
      </c>
      <c r="O22" s="45">
        <v>0.69</v>
      </c>
      <c r="P22" s="45">
        <v>0.95299999999999996</v>
      </c>
      <c r="Q22" s="45">
        <v>0.91100000000000003</v>
      </c>
      <c r="R22" s="45">
        <v>0.879</v>
      </c>
      <c r="S22" s="45">
        <v>0.78299999999999992</v>
      </c>
      <c r="T22" s="45">
        <v>0.91800000000000004</v>
      </c>
      <c r="U22" s="45">
        <v>0.98399999999999999</v>
      </c>
      <c r="V22" s="45">
        <v>0.8919999999999999</v>
      </c>
      <c r="X22" s="38">
        <f t="shared" si="5"/>
        <v>0.72299999999999998</v>
      </c>
      <c r="Y22" s="38">
        <f t="shared" si="6"/>
        <v>0.87999999999999989</v>
      </c>
      <c r="Z22" s="38">
        <f t="shared" si="0"/>
        <v>0.85915492957746475</v>
      </c>
      <c r="AA22" s="38">
        <f t="shared" si="0"/>
        <v>0.86399999999999999</v>
      </c>
      <c r="AB22" s="38">
        <f t="shared" si="0"/>
        <v>0.65700000000000003</v>
      </c>
      <c r="AC22" s="38">
        <f t="shared" si="0"/>
        <v>0.84</v>
      </c>
      <c r="AD22" s="38">
        <f t="shared" si="0"/>
        <v>0.69</v>
      </c>
      <c r="AE22" s="38">
        <f t="shared" si="0"/>
        <v>0.95299999999999996</v>
      </c>
      <c r="AF22" s="38">
        <f t="shared" si="0"/>
        <v>0.91100000000000003</v>
      </c>
      <c r="AG22" s="38">
        <f t="shared" si="0"/>
        <v>0.879</v>
      </c>
      <c r="AH22" s="38">
        <f t="shared" si="0"/>
        <v>0.78299999999999992</v>
      </c>
      <c r="AI22" s="38">
        <f t="shared" si="0"/>
        <v>0.91800000000000004</v>
      </c>
      <c r="AJ22" s="38">
        <f t="shared" si="0"/>
        <v>0.98399999999999999</v>
      </c>
      <c r="AK22" s="38">
        <f t="shared" si="0"/>
        <v>0.8919999999999999</v>
      </c>
    </row>
    <row r="23" spans="1:37" x14ac:dyDescent="0.35">
      <c r="A23" s="46" t="s">
        <v>38</v>
      </c>
      <c r="B23" s="46" t="s">
        <v>131</v>
      </c>
      <c r="C23" s="53">
        <f t="shared" si="1"/>
        <v>0.71600000000000008</v>
      </c>
      <c r="D23" s="53">
        <f t="shared" si="2"/>
        <v>0.75150000000000006</v>
      </c>
      <c r="E23" s="53">
        <f t="shared" si="3"/>
        <v>0.79899747687132039</v>
      </c>
      <c r="F23" s="53">
        <f t="shared" si="4"/>
        <v>0.55225000000000002</v>
      </c>
      <c r="H23" s="43"/>
      <c r="I23" s="53">
        <v>0.747</v>
      </c>
      <c r="J23" s="45">
        <v>0.75600000000000001</v>
      </c>
      <c r="K23" s="38">
        <v>0.63498738435660218</v>
      </c>
      <c r="L23" s="38">
        <v>0.69300000000000006</v>
      </c>
      <c r="M23" s="45">
        <v>0.59299999999999997</v>
      </c>
      <c r="N23" s="45">
        <v>0.58499999999999996</v>
      </c>
      <c r="O23" s="45">
        <v>0.33800000000000008</v>
      </c>
      <c r="P23" s="45">
        <v>0.72499999999999998</v>
      </c>
      <c r="Q23" s="45">
        <v>0.71799999999999997</v>
      </c>
      <c r="R23" s="45">
        <v>0.70499999999999996</v>
      </c>
      <c r="S23" s="45">
        <v>0.80299999999999994</v>
      </c>
      <c r="T23" s="45">
        <v>0.85399999999999998</v>
      </c>
      <c r="U23" s="45">
        <v>0.94</v>
      </c>
      <c r="V23" s="45">
        <v>0.76300000000000001</v>
      </c>
      <c r="X23" s="38">
        <f t="shared" si="5"/>
        <v>0.747</v>
      </c>
      <c r="Y23" s="38">
        <f t="shared" si="6"/>
        <v>0.75600000000000001</v>
      </c>
      <c r="Z23" s="38">
        <f t="shared" si="0"/>
        <v>0.63498738435660218</v>
      </c>
      <c r="AA23" s="38">
        <f t="shared" si="0"/>
        <v>0.69300000000000006</v>
      </c>
      <c r="AB23" s="38">
        <f t="shared" si="0"/>
        <v>0.59299999999999997</v>
      </c>
      <c r="AC23" s="38">
        <f t="shared" si="0"/>
        <v>0.58499999999999996</v>
      </c>
      <c r="AD23" s="38">
        <f t="shared" si="0"/>
        <v>0.33800000000000008</v>
      </c>
      <c r="AE23" s="38">
        <f t="shared" si="0"/>
        <v>0.72499999999999998</v>
      </c>
      <c r="AF23" s="38">
        <f t="shared" si="0"/>
        <v>0.71799999999999997</v>
      </c>
      <c r="AG23" s="38">
        <f t="shared" si="0"/>
        <v>0.70499999999999996</v>
      </c>
      <c r="AH23" s="38">
        <f t="shared" si="0"/>
        <v>0.80299999999999994</v>
      </c>
      <c r="AI23" s="38">
        <f t="shared" si="0"/>
        <v>0.85399999999999998</v>
      </c>
      <c r="AJ23" s="38">
        <f t="shared" si="0"/>
        <v>0.94</v>
      </c>
      <c r="AK23" s="38">
        <f t="shared" si="0"/>
        <v>0.76300000000000001</v>
      </c>
    </row>
    <row r="24" spans="1:37" x14ac:dyDescent="0.35">
      <c r="A24" s="57" t="s">
        <v>40</v>
      </c>
      <c r="B24" s="46" t="s">
        <v>132</v>
      </c>
      <c r="C24" s="53">
        <f t="shared" ref="C24" si="7">AVERAGE(AE24,AF24,AG24)</f>
        <v>0.36333333333333334</v>
      </c>
      <c r="D24" s="53">
        <f t="shared" si="2"/>
        <v>0.60499999999999998</v>
      </c>
      <c r="E24" s="53">
        <f t="shared" ref="E24" si="8">AVERAGE(AH24,AI24,AJ24,AK24,Z24)</f>
        <v>0.67965991561181427</v>
      </c>
      <c r="F24" s="53">
        <f t="shared" ref="F24" si="9">AVERAGE(AA24,AB24,AC24,AD24)</f>
        <v>0.56225000000000003</v>
      </c>
      <c r="H24" s="43"/>
      <c r="I24" s="53">
        <v>0.61099999999999999</v>
      </c>
      <c r="J24" s="45">
        <v>0.59899999999999998</v>
      </c>
      <c r="K24" s="38">
        <v>0.31729957805907172</v>
      </c>
      <c r="L24" s="38">
        <v>0.58099999999999996</v>
      </c>
      <c r="M24" s="45">
        <v>0.66900000000000004</v>
      </c>
      <c r="N24" s="45">
        <v>0.58400000000000007</v>
      </c>
      <c r="O24" s="45">
        <v>0.41500000000000004</v>
      </c>
      <c r="P24" s="45">
        <v>0.35</v>
      </c>
      <c r="Q24" s="45">
        <v>0.41799999999999998</v>
      </c>
      <c r="R24" s="45">
        <v>0.32200000000000001</v>
      </c>
      <c r="S24" s="45">
        <v>0.72699999999999998</v>
      </c>
      <c r="T24" s="45">
        <v>0.878</v>
      </c>
      <c r="U24" s="45">
        <v>0.98099999999999998</v>
      </c>
      <c r="V24" s="45">
        <v>0.495</v>
      </c>
      <c r="X24" s="38">
        <f t="shared" si="5"/>
        <v>0.61099999999999999</v>
      </c>
      <c r="Y24" s="38">
        <f t="shared" ref="Y24:Y25" si="10">IF(ISNUMBER(J24)=TRUE,$Y$5*(J24-Y$4)/(Y$3-Y$4)+(1-Y$5)*(1-(J24-Y$4)/(Y$3-Y$4)),"..")</f>
        <v>0.59899999999999998</v>
      </c>
      <c r="Z24" s="38">
        <f t="shared" ref="Z24:Z25" si="11">IF(ISNUMBER(K24)=TRUE,$Y$5*(K24-Z$4)/(Z$3-Z$4)+(1-Z$5)*(1-(K24-Z$4)/(Z$3-Z$4)),"..")</f>
        <v>0.31729957805907172</v>
      </c>
      <c r="AA24" s="38">
        <f t="shared" ref="AA24:AA25" si="12">IF(ISNUMBER(L24)=TRUE,$Y$5*(L24-AA$4)/(AA$3-AA$4)+(1-AA$5)*(1-(L24-AA$4)/(AA$3-AA$4)),"..")</f>
        <v>0.58099999999999996</v>
      </c>
      <c r="AB24" s="38">
        <f t="shared" ref="AB24:AB25" si="13">IF(ISNUMBER(M24)=TRUE,$Y$5*(M24-AB$4)/(AB$3-AB$4)+(1-AB$5)*(1-(M24-AB$4)/(AB$3-AB$4)),"..")</f>
        <v>0.66900000000000004</v>
      </c>
      <c r="AC24" s="38">
        <f t="shared" ref="AC24:AC25" si="14">IF(ISNUMBER(N24)=TRUE,$Y$5*(N24-AC$4)/(AC$3-AC$4)+(1-AC$5)*(1-(N24-AC$4)/(AC$3-AC$4)),"..")</f>
        <v>0.58400000000000007</v>
      </c>
      <c r="AD24" s="38">
        <f t="shared" ref="AD24:AD25" si="15">IF(ISNUMBER(O24)=TRUE,$Y$5*(O24-AD$4)/(AD$3-AD$4)+(1-AD$5)*(1-(O24-AD$4)/(AD$3-AD$4)),"..")</f>
        <v>0.41500000000000004</v>
      </c>
      <c r="AE24" s="38">
        <f t="shared" ref="AE24:AE25" si="16">IF(ISNUMBER(P24)=TRUE,$Y$5*(P24-AE$4)/(AE$3-AE$4)+(1-AE$5)*(1-(P24-AE$4)/(AE$3-AE$4)),"..")</f>
        <v>0.35</v>
      </c>
      <c r="AF24" s="38">
        <f t="shared" ref="AF24:AF25" si="17">IF(ISNUMBER(Q24)=TRUE,$Y$5*(Q24-AF$4)/(AF$3-AF$4)+(1-AF$5)*(1-(Q24-AF$4)/(AF$3-AF$4)),"..")</f>
        <v>0.41799999999999998</v>
      </c>
      <c r="AG24" s="38">
        <f t="shared" ref="AG24:AG25" si="18">IF(ISNUMBER(R24)=TRUE,$Y$5*(R24-AG$4)/(AG$3-AG$4)+(1-AG$5)*(1-(R24-AG$4)/(AG$3-AG$4)),"..")</f>
        <v>0.32200000000000001</v>
      </c>
      <c r="AH24" s="38">
        <f t="shared" ref="AH24:AH25" si="19">IF(ISNUMBER(S24)=TRUE,$Y$5*(S24-AH$4)/(AH$3-AH$4)+(1-AH$5)*(1-(S24-AH$4)/(AH$3-AH$4)),"..")</f>
        <v>0.72699999999999998</v>
      </c>
      <c r="AI24" s="38">
        <f t="shared" ref="AI24:AI25" si="20">IF(ISNUMBER(T24)=TRUE,$Y$5*(T24-AI$4)/(AI$3-AI$4)+(1-AI$5)*(1-(T24-AI$4)/(AI$3-AI$4)),"..")</f>
        <v>0.878</v>
      </c>
      <c r="AJ24" s="38">
        <f t="shared" ref="AJ24:AJ25" si="21">IF(ISNUMBER(U24)=TRUE,$Y$5*(U24-AJ$4)/(AJ$3-AJ$4)+(1-AJ$5)*(1-(U24-AJ$4)/(AJ$3-AJ$4)),"..")</f>
        <v>0.98099999999999998</v>
      </c>
      <c r="AK24" s="38">
        <f t="shared" ref="AK24:AK25" si="22">IF(ISNUMBER(V24)=TRUE,$Y$5*(V24-AK$4)/(AK$3-AK$4)+(1-AK$5)*(1-(V24-AK$4)/(AK$3-AK$4)),"..")</f>
        <v>0.495</v>
      </c>
    </row>
    <row r="25" spans="1:37" x14ac:dyDescent="0.35">
      <c r="A25" s="49" t="s">
        <v>41</v>
      </c>
      <c r="B25" s="46" t="s">
        <v>153</v>
      </c>
      <c r="C25" s="53">
        <f t="shared" ref="C25" si="23">AVERAGE(AE25,AF25,AG25)</f>
        <v>0.313</v>
      </c>
      <c r="D25" s="53">
        <f t="shared" si="2"/>
        <v>0.39200000000000002</v>
      </c>
      <c r="E25" s="53">
        <f t="shared" ref="E25" si="24">AVERAGE(AH25,AI25,AJ25,AK25,Z25)</f>
        <v>0.47490634005763688</v>
      </c>
      <c r="F25" s="53">
        <f t="shared" ref="F25" si="25">AVERAGE(AA25,AB25,AC25,AD25)</f>
        <v>0.56874999999999998</v>
      </c>
      <c r="H25" s="43"/>
      <c r="I25" s="53">
        <v>0.32700000000000001</v>
      </c>
      <c r="J25" s="45">
        <v>0.45700000000000002</v>
      </c>
      <c r="K25" s="38">
        <v>0.39481268011527376</v>
      </c>
      <c r="L25" s="38">
        <v>0.58199999999999996</v>
      </c>
      <c r="M25" s="45">
        <v>0.72099999999999997</v>
      </c>
      <c r="N25" s="45">
        <v>0.49</v>
      </c>
      <c r="O25" s="45">
        <v>0.48199999999999998</v>
      </c>
      <c r="P25" s="45">
        <v>0.38600000000000001</v>
      </c>
      <c r="Q25" s="45">
        <v>0.36099999999999999</v>
      </c>
      <c r="R25" s="45">
        <v>0.192</v>
      </c>
      <c r="S25" s="45" t="s">
        <v>66</v>
      </c>
      <c r="T25" s="45" t="s">
        <v>66</v>
      </c>
      <c r="U25" s="45" t="s">
        <v>66</v>
      </c>
      <c r="V25" s="45">
        <v>0.55500000000000005</v>
      </c>
      <c r="X25" s="38">
        <f t="shared" si="5"/>
        <v>0.32700000000000001</v>
      </c>
      <c r="Y25" s="38">
        <f t="shared" si="10"/>
        <v>0.45700000000000002</v>
      </c>
      <c r="Z25" s="38">
        <f t="shared" si="11"/>
        <v>0.39481268011527376</v>
      </c>
      <c r="AA25" s="38">
        <f t="shared" si="12"/>
        <v>0.58199999999999996</v>
      </c>
      <c r="AB25" s="38">
        <f t="shared" si="13"/>
        <v>0.72099999999999997</v>
      </c>
      <c r="AC25" s="38">
        <f t="shared" si="14"/>
        <v>0.49</v>
      </c>
      <c r="AD25" s="38">
        <f t="shared" si="15"/>
        <v>0.48199999999999998</v>
      </c>
      <c r="AE25" s="38">
        <f t="shared" si="16"/>
        <v>0.38600000000000001</v>
      </c>
      <c r="AF25" s="38">
        <f t="shared" si="17"/>
        <v>0.36099999999999999</v>
      </c>
      <c r="AG25" s="38">
        <f t="shared" si="18"/>
        <v>0.192</v>
      </c>
      <c r="AH25" s="38" t="str">
        <f t="shared" si="19"/>
        <v>..</v>
      </c>
      <c r="AI25" s="38" t="str">
        <f t="shared" si="20"/>
        <v>..</v>
      </c>
      <c r="AJ25" s="38" t="str">
        <f t="shared" si="21"/>
        <v>..</v>
      </c>
      <c r="AK25" s="38">
        <f t="shared" si="22"/>
        <v>0.55500000000000005</v>
      </c>
    </row>
    <row r="26" spans="1:37" x14ac:dyDescent="0.35">
      <c r="A26" s="47"/>
      <c r="B26" s="46"/>
      <c r="C26" s="42"/>
      <c r="D26" s="42"/>
      <c r="E26" s="42"/>
      <c r="F26" s="42"/>
      <c r="H26" s="43" t="s">
        <v>70</v>
      </c>
      <c r="I26" s="43"/>
      <c r="J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 spans="1:37" x14ac:dyDescent="0.35">
      <c r="A27" s="47"/>
      <c r="B27" s="48"/>
      <c r="C27" s="42"/>
      <c r="D27" s="42"/>
      <c r="E27" s="42"/>
      <c r="F27" s="42"/>
      <c r="H27" s="43"/>
      <c r="I27" s="43"/>
      <c r="J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spans="1:37" x14ac:dyDescent="0.35">
      <c r="A28" s="47"/>
      <c r="B28" s="48"/>
      <c r="C28" s="42"/>
      <c r="D28" s="42"/>
      <c r="E28" s="42"/>
      <c r="F28" s="42"/>
      <c r="J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1:37" x14ac:dyDescent="0.35">
      <c r="A29" s="47"/>
      <c r="B29" s="48"/>
      <c r="C29" s="42"/>
      <c r="D29" s="42"/>
      <c r="E29" s="42"/>
      <c r="F29" s="42"/>
      <c r="J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1:37" x14ac:dyDescent="0.35">
      <c r="A30" s="49"/>
      <c r="B30" s="48"/>
      <c r="C30" s="42"/>
      <c r="D30" s="42"/>
      <c r="E30" s="42"/>
      <c r="F30" s="42"/>
      <c r="J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37" x14ac:dyDescent="0.35">
      <c r="A31" s="47"/>
      <c r="B31" s="48"/>
      <c r="C31" s="42"/>
      <c r="D31" s="42"/>
      <c r="E31" s="42"/>
      <c r="F31" s="42"/>
      <c r="J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 spans="1:37" x14ac:dyDescent="0.35">
      <c r="A32" s="47"/>
      <c r="B32" s="48"/>
      <c r="C32" s="42"/>
      <c r="D32" s="42"/>
      <c r="E32" s="42"/>
      <c r="F32" s="42"/>
      <c r="H32" s="38" t="s">
        <v>42</v>
      </c>
      <c r="J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 spans="1:22" x14ac:dyDescent="0.35">
      <c r="A33" s="47"/>
      <c r="B33" s="48"/>
      <c r="C33" s="42"/>
      <c r="D33" s="42"/>
      <c r="E33" s="42"/>
      <c r="F33" s="42"/>
      <c r="J33" s="45"/>
      <c r="M33" s="45"/>
      <c r="N33" s="45"/>
      <c r="O33" s="45"/>
      <c r="P33" s="45"/>
      <c r="Q33" s="45"/>
      <c r="R33" s="45"/>
      <c r="S33" s="45"/>
      <c r="T33" s="45"/>
      <c r="U33" s="45"/>
      <c r="V33" s="45"/>
    </row>
    <row r="34" spans="1:22" x14ac:dyDescent="0.35">
      <c r="A34" s="47"/>
      <c r="B34" s="48"/>
      <c r="C34" s="42"/>
      <c r="D34" s="42"/>
      <c r="E34" s="42"/>
      <c r="F34" s="42"/>
      <c r="J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5" spans="1:22" x14ac:dyDescent="0.35">
      <c r="A35" s="47"/>
      <c r="B35" s="48"/>
      <c r="C35" s="42"/>
      <c r="D35" s="42"/>
      <c r="E35" s="42"/>
      <c r="F35" s="42"/>
      <c r="J35" s="45"/>
      <c r="M35" s="45"/>
      <c r="N35" s="45"/>
      <c r="O35" s="45"/>
      <c r="P35" s="45"/>
      <c r="Q35" s="45"/>
      <c r="R35" s="45"/>
      <c r="S35" s="45"/>
      <c r="T35" s="45"/>
      <c r="U35" s="45"/>
      <c r="V35" s="45"/>
    </row>
    <row r="36" spans="1:22" x14ac:dyDescent="0.35">
      <c r="A36" s="47"/>
      <c r="B36" s="48"/>
      <c r="C36" s="42"/>
      <c r="D36" s="42"/>
      <c r="E36" s="42"/>
      <c r="F36" s="42"/>
      <c r="J36" s="45"/>
      <c r="M36" s="45"/>
      <c r="N36" s="45"/>
      <c r="O36" s="45"/>
      <c r="P36" s="45"/>
      <c r="Q36" s="45"/>
      <c r="R36" s="45"/>
      <c r="S36" s="45"/>
      <c r="T36" s="45"/>
      <c r="U36" s="45"/>
      <c r="V36" s="45"/>
    </row>
    <row r="37" spans="1:22" x14ac:dyDescent="0.35">
      <c r="A37" s="47"/>
      <c r="B37" s="48"/>
      <c r="C37" s="42"/>
      <c r="D37" s="42"/>
      <c r="E37" s="42"/>
      <c r="F37" s="42"/>
      <c r="J37" s="45"/>
      <c r="M37" s="45"/>
      <c r="N37" s="45"/>
      <c r="O37" s="45"/>
      <c r="P37" s="45"/>
      <c r="Q37" s="45"/>
      <c r="R37" s="45"/>
      <c r="S37" s="45"/>
      <c r="T37" s="45"/>
      <c r="U37" s="45"/>
      <c r="V37" s="45"/>
    </row>
    <row r="38" spans="1:22" x14ac:dyDescent="0.35">
      <c r="A38" s="47"/>
      <c r="B38" s="48"/>
      <c r="C38" s="42"/>
      <c r="D38" s="42"/>
      <c r="E38" s="42"/>
      <c r="F38" s="42"/>
      <c r="J38" s="45"/>
      <c r="M38" s="45"/>
      <c r="N38" s="45"/>
      <c r="O38" s="45"/>
      <c r="P38" s="45"/>
      <c r="Q38" s="45"/>
      <c r="R38" s="45"/>
      <c r="S38" s="45"/>
      <c r="T38" s="45"/>
      <c r="U38" s="45"/>
      <c r="V38" s="45"/>
    </row>
    <row r="39" spans="1:22" x14ac:dyDescent="0.35">
      <c r="A39" s="47"/>
      <c r="B39" s="48"/>
      <c r="C39" s="42"/>
      <c r="D39" s="42"/>
      <c r="E39" s="42"/>
      <c r="F39" s="42"/>
      <c r="J39" s="45"/>
      <c r="M39" s="45"/>
      <c r="N39" s="45"/>
      <c r="O39" s="45"/>
      <c r="P39" s="45"/>
      <c r="Q39" s="45"/>
      <c r="R39" s="45"/>
      <c r="S39" s="45"/>
      <c r="T39" s="45"/>
      <c r="U39" s="45"/>
      <c r="V39" s="45"/>
    </row>
    <row r="40" spans="1:22" x14ac:dyDescent="0.35">
      <c r="A40" s="47"/>
      <c r="B40" s="48"/>
      <c r="C40" s="42"/>
      <c r="D40" s="42"/>
      <c r="E40" s="42"/>
      <c r="F40" s="42"/>
      <c r="J40" s="45"/>
      <c r="M40" s="45"/>
      <c r="N40" s="45"/>
      <c r="O40" s="45"/>
      <c r="P40" s="45"/>
      <c r="Q40" s="45"/>
      <c r="R40" s="45"/>
      <c r="S40" s="45"/>
      <c r="T40" s="45"/>
      <c r="U40" s="45"/>
      <c r="V40" s="45"/>
    </row>
    <row r="41" spans="1:22" x14ac:dyDescent="0.35">
      <c r="A41" s="47"/>
      <c r="B41" s="48"/>
      <c r="C41" s="42"/>
      <c r="D41" s="42"/>
      <c r="E41" s="42"/>
      <c r="F41" s="42"/>
      <c r="J41" s="45"/>
      <c r="M41" s="45"/>
      <c r="N41" s="45"/>
      <c r="O41" s="45"/>
      <c r="P41" s="45"/>
      <c r="Q41" s="45"/>
      <c r="R41" s="45"/>
      <c r="S41" s="45"/>
      <c r="T41" s="45"/>
      <c r="U41" s="45"/>
      <c r="V41" s="45"/>
    </row>
    <row r="42" spans="1:22" x14ac:dyDescent="0.35">
      <c r="A42" s="47"/>
      <c r="B42" s="48"/>
      <c r="C42" s="42"/>
      <c r="D42" s="42"/>
      <c r="E42" s="42"/>
      <c r="F42" s="42"/>
      <c r="J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22" x14ac:dyDescent="0.35">
      <c r="A43" s="47"/>
      <c r="B43" s="48"/>
      <c r="C43" s="42"/>
      <c r="D43" s="42"/>
      <c r="E43" s="42"/>
      <c r="F43" s="42"/>
      <c r="J43" s="50"/>
      <c r="K43" s="51"/>
      <c r="L43" s="51"/>
      <c r="M43" s="52"/>
      <c r="N43" s="40"/>
      <c r="O43" s="45"/>
      <c r="P43" s="51"/>
      <c r="Q43" s="51"/>
      <c r="R43" s="51"/>
      <c r="S43" s="51"/>
      <c r="T43" s="51"/>
      <c r="U43" s="51"/>
    </row>
    <row r="44" spans="1:22" x14ac:dyDescent="0.35">
      <c r="A44" s="47"/>
      <c r="B44" s="48"/>
      <c r="C44" s="42"/>
      <c r="D44" s="42"/>
      <c r="E44" s="42"/>
      <c r="F44" s="42"/>
      <c r="J44" s="50"/>
      <c r="K44" s="51"/>
      <c r="L44" s="51"/>
      <c r="M44" s="52"/>
      <c r="N44" s="40"/>
      <c r="O44" s="45"/>
      <c r="P44" s="51"/>
      <c r="Q44" s="51"/>
      <c r="R44" s="51"/>
      <c r="S44" s="51"/>
      <c r="T44" s="51"/>
      <c r="U44" s="51"/>
    </row>
    <row r="45" spans="1:22" x14ac:dyDescent="0.35">
      <c r="A45" s="47"/>
      <c r="B45" s="48"/>
      <c r="C45" s="42"/>
      <c r="D45" s="42"/>
      <c r="E45" s="42"/>
      <c r="F45" s="42"/>
      <c r="J45" s="50"/>
      <c r="K45" s="51"/>
      <c r="L45" s="51"/>
      <c r="M45" s="52"/>
      <c r="N45" s="40"/>
      <c r="O45" s="51"/>
      <c r="P45" s="51"/>
      <c r="Q45" s="51"/>
      <c r="R45" s="51"/>
      <c r="S45" s="51"/>
      <c r="T45" s="51"/>
      <c r="U45" s="51"/>
    </row>
    <row r="46" spans="1:22" x14ac:dyDescent="0.35">
      <c r="A46" s="47"/>
      <c r="B46" s="48"/>
      <c r="C46" s="42"/>
      <c r="D46" s="42"/>
      <c r="E46" s="42"/>
      <c r="F46" s="42"/>
      <c r="J46" s="50"/>
      <c r="K46" s="51"/>
      <c r="L46" s="51"/>
      <c r="M46" s="52"/>
      <c r="N46" s="40"/>
      <c r="O46" s="51"/>
      <c r="P46" s="51"/>
      <c r="Q46" s="51"/>
      <c r="R46" s="51"/>
      <c r="S46" s="51"/>
      <c r="T46" s="51"/>
      <c r="U46" s="51"/>
    </row>
    <row r="47" spans="1:22" x14ac:dyDescent="0.35">
      <c r="A47" s="49"/>
      <c r="B47" s="48"/>
      <c r="C47" s="42"/>
      <c r="D47" s="42"/>
      <c r="E47" s="42"/>
      <c r="F47" s="42"/>
      <c r="J47" s="50"/>
      <c r="K47" s="51"/>
      <c r="L47" s="51"/>
      <c r="M47" s="52"/>
      <c r="N47" s="40"/>
      <c r="O47" s="51"/>
      <c r="P47" s="51"/>
      <c r="Q47" s="51"/>
      <c r="R47" s="51"/>
      <c r="S47" s="51"/>
      <c r="T47" s="51"/>
      <c r="U47" s="51"/>
    </row>
    <row r="48" spans="1:22" x14ac:dyDescent="0.35">
      <c r="A48" s="49"/>
      <c r="B48" s="48"/>
      <c r="C48" s="42"/>
      <c r="D48" s="42"/>
      <c r="E48" s="42"/>
      <c r="F48" s="42"/>
      <c r="J48" s="50"/>
      <c r="K48" s="51"/>
      <c r="L48" s="51"/>
      <c r="M48" s="52"/>
      <c r="N48" s="40"/>
      <c r="O48" s="51"/>
      <c r="P48" s="51"/>
      <c r="Q48" s="51"/>
      <c r="R48" s="51"/>
      <c r="S48" s="51"/>
      <c r="T48" s="51"/>
      <c r="U48" s="51"/>
    </row>
    <row r="49" spans="1:21" x14ac:dyDescent="0.35">
      <c r="A49" s="49"/>
      <c r="B49" s="48"/>
      <c r="C49" s="42"/>
      <c r="D49" s="42"/>
      <c r="E49" s="42"/>
      <c r="F49" s="42"/>
      <c r="J49" s="50"/>
      <c r="K49" s="51"/>
      <c r="L49" s="51"/>
      <c r="M49" s="52"/>
      <c r="N49" s="40"/>
      <c r="O49" s="51"/>
      <c r="P49" s="51"/>
      <c r="Q49" s="51"/>
      <c r="R49" s="51"/>
      <c r="S49" s="51"/>
      <c r="T49" s="51"/>
      <c r="U49" s="51"/>
    </row>
    <row r="50" spans="1:21" x14ac:dyDescent="0.35">
      <c r="A50" s="49"/>
      <c r="B50" s="48"/>
      <c r="C50" s="42"/>
      <c r="D50" s="42"/>
      <c r="E50" s="42"/>
      <c r="F50" s="42"/>
      <c r="J50" s="50"/>
      <c r="K50" s="51"/>
      <c r="L50" s="51"/>
      <c r="M50" s="52"/>
      <c r="N50" s="40"/>
      <c r="O50" s="51"/>
      <c r="P50" s="51"/>
      <c r="Q50" s="51"/>
      <c r="R50" s="51"/>
      <c r="S50" s="51"/>
      <c r="T50" s="51"/>
      <c r="U50" s="51"/>
    </row>
    <row r="51" spans="1:21" x14ac:dyDescent="0.35">
      <c r="A51" s="49"/>
      <c r="B51" s="48"/>
      <c r="C51" s="42"/>
      <c r="D51" s="42"/>
      <c r="E51" s="42"/>
      <c r="F51" s="42"/>
      <c r="J51" s="50"/>
      <c r="K51" s="51"/>
      <c r="L51" s="51"/>
      <c r="M51" s="52"/>
      <c r="N51" s="40"/>
      <c r="O51" s="51"/>
      <c r="P51" s="51"/>
      <c r="Q51" s="51"/>
      <c r="R51" s="51"/>
      <c r="S51" s="51"/>
      <c r="T51" s="51"/>
      <c r="U51" s="51"/>
    </row>
    <row r="52" spans="1:21" x14ac:dyDescent="0.35">
      <c r="A52" s="49"/>
      <c r="B52" s="48"/>
      <c r="C52" s="42"/>
      <c r="D52" s="42"/>
      <c r="E52" s="42"/>
      <c r="F52" s="42"/>
      <c r="J52" s="50"/>
      <c r="K52" s="51"/>
      <c r="L52" s="51"/>
      <c r="M52" s="52"/>
      <c r="N52" s="40"/>
      <c r="O52" s="51"/>
      <c r="P52" s="51"/>
      <c r="Q52" s="51"/>
      <c r="R52" s="51"/>
      <c r="S52" s="51"/>
      <c r="T52" s="51"/>
      <c r="U52" s="51"/>
    </row>
    <row r="53" spans="1:21" x14ac:dyDescent="0.35">
      <c r="A53" s="49"/>
      <c r="B53" s="48"/>
      <c r="C53" s="42"/>
      <c r="D53" s="42"/>
      <c r="E53" s="42"/>
      <c r="F53" s="42"/>
      <c r="J53" s="50"/>
      <c r="K53" s="51"/>
      <c r="L53" s="51"/>
      <c r="M53" s="52"/>
      <c r="N53" s="40"/>
      <c r="O53" s="51"/>
      <c r="P53" s="51"/>
      <c r="Q53" s="51"/>
      <c r="R53" s="51"/>
      <c r="S53" s="51"/>
      <c r="T53" s="51"/>
      <c r="U53" s="51"/>
    </row>
    <row r="54" spans="1:21" x14ac:dyDescent="0.35">
      <c r="A54" s="49"/>
      <c r="B54" s="48"/>
      <c r="C54" s="42"/>
      <c r="D54" s="42"/>
      <c r="E54" s="42"/>
      <c r="F54" s="42"/>
      <c r="J54" s="50"/>
      <c r="K54" s="51"/>
      <c r="L54" s="51"/>
      <c r="M54" s="52"/>
      <c r="N54" s="40"/>
      <c r="O54" s="51"/>
      <c r="P54" s="51"/>
      <c r="Q54" s="51"/>
      <c r="R54" s="51"/>
      <c r="S54" s="51"/>
      <c r="T54" s="51"/>
      <c r="U54" s="51"/>
    </row>
    <row r="55" spans="1:21" x14ac:dyDescent="0.35">
      <c r="A55" s="49"/>
      <c r="B55" s="48"/>
      <c r="C55" s="42"/>
      <c r="D55" s="42"/>
      <c r="E55" s="42"/>
      <c r="F55" s="42"/>
      <c r="J55" s="50"/>
      <c r="K55" s="51"/>
      <c r="L55" s="51"/>
      <c r="M55" s="52"/>
      <c r="N55" s="40"/>
      <c r="O55" s="51"/>
      <c r="P55" s="51"/>
      <c r="Q55" s="51"/>
      <c r="R55" s="51"/>
      <c r="S55" s="51"/>
      <c r="T55" s="51"/>
      <c r="U55" s="51"/>
    </row>
    <row r="56" spans="1:21" x14ac:dyDescent="0.35">
      <c r="A56" s="49"/>
      <c r="B56" s="48"/>
      <c r="C56" s="42"/>
      <c r="D56" s="42"/>
      <c r="E56" s="42"/>
      <c r="F56" s="42"/>
      <c r="J56" s="50"/>
      <c r="K56" s="51"/>
      <c r="L56" s="51"/>
      <c r="M56" s="52"/>
      <c r="N56" s="40"/>
      <c r="O56" s="51"/>
      <c r="P56" s="51"/>
      <c r="Q56" s="51"/>
      <c r="R56" s="51"/>
      <c r="S56" s="51"/>
      <c r="T56" s="51"/>
      <c r="U56" s="51"/>
    </row>
    <row r="57" spans="1:21" x14ac:dyDescent="0.35">
      <c r="A57" s="40"/>
      <c r="B57" s="48"/>
      <c r="C57" s="42"/>
      <c r="D57" s="42"/>
      <c r="E57" s="42"/>
      <c r="F57" s="42"/>
      <c r="J57" s="50"/>
      <c r="K57" s="51"/>
      <c r="L57" s="51"/>
      <c r="M57" s="52"/>
      <c r="N57" s="40"/>
      <c r="O57" s="51"/>
      <c r="P57" s="51"/>
      <c r="Q57" s="51"/>
      <c r="R57" s="51"/>
      <c r="S57" s="51"/>
      <c r="T57" s="51"/>
      <c r="U57" s="51"/>
    </row>
    <row r="58" spans="1:21" x14ac:dyDescent="0.35">
      <c r="B58" s="48"/>
      <c r="C58" s="42"/>
      <c r="D58" s="42"/>
      <c r="E58" s="42"/>
      <c r="F58" s="42"/>
      <c r="J58" s="50"/>
      <c r="K58" s="51"/>
      <c r="L58" s="51"/>
      <c r="M58" s="52"/>
      <c r="N58" s="40"/>
      <c r="O58" s="51"/>
      <c r="P58" s="51"/>
      <c r="Q58" s="51"/>
      <c r="R58" s="51"/>
      <c r="S58" s="51"/>
      <c r="T58" s="51"/>
      <c r="U58" s="51"/>
    </row>
    <row r="59" spans="1:21" x14ac:dyDescent="0.35">
      <c r="B59" s="48"/>
      <c r="C59" s="42"/>
      <c r="D59" s="42"/>
      <c r="E59" s="42"/>
      <c r="F59" s="42"/>
      <c r="J59" s="50"/>
      <c r="K59" s="47"/>
      <c r="L59" s="47"/>
      <c r="M59" s="52"/>
      <c r="N59" s="40"/>
      <c r="O59" s="51"/>
      <c r="P59" s="47"/>
      <c r="Q59" s="47"/>
      <c r="R59" s="47"/>
      <c r="S59" s="47"/>
      <c r="T59" s="47"/>
      <c r="U59" s="47"/>
    </row>
    <row r="60" spans="1:21" x14ac:dyDescent="0.35">
      <c r="C60" s="42"/>
      <c r="D60" s="42"/>
      <c r="E60" s="42"/>
      <c r="F60" s="42"/>
      <c r="J60" s="40"/>
      <c r="K60" s="40"/>
      <c r="L60" s="40"/>
      <c r="M60" s="40"/>
      <c r="N60" s="40"/>
      <c r="O60" s="51"/>
      <c r="P60" s="40"/>
      <c r="Q60" s="40"/>
      <c r="R60" s="40"/>
      <c r="S60" s="40"/>
      <c r="T60" s="40"/>
      <c r="U60" s="40"/>
    </row>
    <row r="61" spans="1:21" x14ac:dyDescent="0.35">
      <c r="O61" s="51"/>
    </row>
    <row r="62" spans="1:21" x14ac:dyDescent="0.35">
      <c r="O62" s="47"/>
    </row>
    <row r="63" spans="1:21" x14ac:dyDescent="0.35">
      <c r="O63" s="40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63"/>
  <sheetViews>
    <sheetView workbookViewId="0">
      <selection activeCell="A7" sqref="A7:B7"/>
    </sheetView>
  </sheetViews>
  <sheetFormatPr defaultColWidth="8.81640625" defaultRowHeight="14.5" x14ac:dyDescent="0.35"/>
  <cols>
    <col min="1" max="1" width="8.81640625" style="38"/>
    <col min="2" max="2" width="23.453125" style="38" customWidth="1"/>
    <col min="3" max="6" width="10.54296875" style="38" customWidth="1"/>
    <col min="7" max="7" width="4.453125" style="38" customWidth="1"/>
    <col min="8" max="8" width="11.453125" style="38" bestFit="1" customWidth="1"/>
    <col min="9" max="9" width="9.453125" style="38" customWidth="1"/>
    <col min="10" max="18" width="8.81640625" style="38"/>
    <col min="19" max="19" width="9.1796875" style="38" customWidth="1"/>
    <col min="20" max="28" width="8.81640625" style="38"/>
    <col min="29" max="29" width="9.54296875" style="38" customWidth="1"/>
    <col min="30" max="16384" width="8.81640625" style="38"/>
  </cols>
  <sheetData>
    <row r="1" spans="1:37" x14ac:dyDescent="0.35">
      <c r="C1" s="36" t="s">
        <v>89</v>
      </c>
      <c r="J1" s="36" t="s">
        <v>90</v>
      </c>
      <c r="Y1" s="36" t="s">
        <v>91</v>
      </c>
    </row>
    <row r="2" spans="1:37" ht="72.5" x14ac:dyDescent="0.35">
      <c r="C2" s="36"/>
      <c r="I2" s="44" t="s">
        <v>134</v>
      </c>
      <c r="J2" s="44" t="s">
        <v>135</v>
      </c>
      <c r="K2" s="44" t="s">
        <v>190</v>
      </c>
      <c r="L2" s="44" t="s">
        <v>191</v>
      </c>
      <c r="M2" s="44" t="s">
        <v>192</v>
      </c>
      <c r="N2" s="44" t="s">
        <v>193</v>
      </c>
      <c r="O2" s="44" t="s">
        <v>194</v>
      </c>
      <c r="P2" s="44" t="s">
        <v>139</v>
      </c>
      <c r="Q2" s="44" t="s">
        <v>195</v>
      </c>
      <c r="R2" s="44" t="s">
        <v>196</v>
      </c>
      <c r="S2" s="44" t="s">
        <v>141</v>
      </c>
      <c r="T2" s="44" t="s">
        <v>197</v>
      </c>
      <c r="U2" s="44" t="s">
        <v>198</v>
      </c>
      <c r="V2" s="44" t="s">
        <v>144</v>
      </c>
      <c r="X2" s="44" t="s">
        <v>134</v>
      </c>
      <c r="Y2" s="44" t="s">
        <v>203</v>
      </c>
      <c r="Z2" s="44" t="s">
        <v>190</v>
      </c>
      <c r="AA2" s="44" t="s">
        <v>191</v>
      </c>
      <c r="AB2" s="44" t="s">
        <v>192</v>
      </c>
      <c r="AC2" s="44" t="s">
        <v>193</v>
      </c>
      <c r="AD2" s="44" t="s">
        <v>194</v>
      </c>
      <c r="AE2" s="44" t="s">
        <v>139</v>
      </c>
      <c r="AF2" s="44" t="s">
        <v>195</v>
      </c>
      <c r="AG2" s="44" t="s">
        <v>196</v>
      </c>
      <c r="AH2" s="44" t="s">
        <v>141</v>
      </c>
      <c r="AI2" s="44" t="s">
        <v>197</v>
      </c>
      <c r="AJ2" s="44" t="s">
        <v>198</v>
      </c>
      <c r="AK2" s="44" t="s">
        <v>144</v>
      </c>
    </row>
    <row r="3" spans="1:37" x14ac:dyDescent="0.35">
      <c r="H3" s="38" t="s">
        <v>92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X3" s="39">
        <v>1</v>
      </c>
      <c r="Y3" s="39">
        <v>1</v>
      </c>
      <c r="Z3" s="39">
        <v>1</v>
      </c>
      <c r="AA3" s="39">
        <v>1</v>
      </c>
      <c r="AB3" s="39">
        <v>1</v>
      </c>
      <c r="AC3" s="39">
        <v>1</v>
      </c>
      <c r="AD3" s="39">
        <v>1</v>
      </c>
      <c r="AE3" s="39">
        <v>1</v>
      </c>
      <c r="AF3" s="39">
        <v>1</v>
      </c>
      <c r="AG3" s="39">
        <v>1</v>
      </c>
      <c r="AH3" s="39">
        <v>1</v>
      </c>
      <c r="AI3" s="39">
        <v>1</v>
      </c>
      <c r="AJ3" s="39">
        <v>1</v>
      </c>
      <c r="AK3" s="39">
        <v>1</v>
      </c>
    </row>
    <row r="4" spans="1:37" x14ac:dyDescent="0.35">
      <c r="H4" s="38" t="s">
        <v>93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</row>
    <row r="5" spans="1:37" x14ac:dyDescent="0.35">
      <c r="H5" s="38" t="s">
        <v>94</v>
      </c>
      <c r="I5" s="39">
        <v>1</v>
      </c>
      <c r="J5" s="39">
        <v>1</v>
      </c>
      <c r="K5" s="39">
        <v>1</v>
      </c>
      <c r="L5" s="39">
        <v>1</v>
      </c>
      <c r="M5" s="39">
        <v>1</v>
      </c>
      <c r="N5" s="39">
        <v>0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1</v>
      </c>
      <c r="U5" s="39">
        <v>1</v>
      </c>
      <c r="V5" s="39">
        <v>1</v>
      </c>
      <c r="X5" s="39">
        <v>1</v>
      </c>
      <c r="Y5" s="39">
        <v>1</v>
      </c>
      <c r="Z5" s="39">
        <v>1</v>
      </c>
      <c r="AA5" s="39">
        <v>1</v>
      </c>
      <c r="AB5" s="39">
        <v>1</v>
      </c>
      <c r="AC5" s="39">
        <v>1</v>
      </c>
      <c r="AD5" s="39">
        <v>1</v>
      </c>
      <c r="AE5" s="39">
        <v>1</v>
      </c>
      <c r="AF5" s="39">
        <v>1</v>
      </c>
      <c r="AG5" s="39">
        <v>1</v>
      </c>
      <c r="AH5" s="39">
        <v>1</v>
      </c>
      <c r="AI5" s="39">
        <v>1</v>
      </c>
      <c r="AJ5" s="39">
        <v>1</v>
      </c>
      <c r="AK5" s="39">
        <v>1</v>
      </c>
    </row>
    <row r="6" spans="1:37" s="40" customFormat="1" x14ac:dyDescent="0.35">
      <c r="H6" s="40" t="s">
        <v>95</v>
      </c>
      <c r="I6" s="41" t="s">
        <v>96</v>
      </c>
      <c r="J6" s="41" t="s">
        <v>96</v>
      </c>
      <c r="K6" s="41" t="s">
        <v>97</v>
      </c>
      <c r="L6" s="41" t="s">
        <v>98</v>
      </c>
      <c r="M6" s="41" t="s">
        <v>98</v>
      </c>
      <c r="N6" s="41" t="s">
        <v>98</v>
      </c>
      <c r="O6" s="41" t="s">
        <v>98</v>
      </c>
      <c r="P6" s="41" t="s">
        <v>99</v>
      </c>
      <c r="Q6" s="41" t="s">
        <v>99</v>
      </c>
      <c r="R6" s="41" t="s">
        <v>99</v>
      </c>
      <c r="S6" s="41" t="s">
        <v>97</v>
      </c>
      <c r="T6" s="41" t="s">
        <v>97</v>
      </c>
      <c r="U6" s="41" t="s">
        <v>97</v>
      </c>
      <c r="V6" s="40" t="s">
        <v>97</v>
      </c>
      <c r="X6" s="41" t="s">
        <v>96</v>
      </c>
      <c r="Y6" s="41" t="s">
        <v>96</v>
      </c>
      <c r="Z6" s="41" t="s">
        <v>97</v>
      </c>
      <c r="AA6" s="41" t="s">
        <v>98</v>
      </c>
      <c r="AB6" s="41" t="s">
        <v>98</v>
      </c>
      <c r="AC6" s="41" t="s">
        <v>98</v>
      </c>
      <c r="AD6" s="41" t="s">
        <v>98</v>
      </c>
      <c r="AE6" s="41" t="s">
        <v>99</v>
      </c>
      <c r="AF6" s="41" t="s">
        <v>99</v>
      </c>
      <c r="AG6" s="41" t="s">
        <v>99</v>
      </c>
      <c r="AH6" s="41" t="s">
        <v>97</v>
      </c>
      <c r="AI6" s="41" t="s">
        <v>97</v>
      </c>
      <c r="AJ6" s="41" t="s">
        <v>97</v>
      </c>
      <c r="AK6" s="40" t="s">
        <v>97</v>
      </c>
    </row>
    <row r="7" spans="1:37" ht="29" x14ac:dyDescent="0.35">
      <c r="A7" s="38" t="s">
        <v>212</v>
      </c>
      <c r="B7" s="38" t="s">
        <v>213</v>
      </c>
      <c r="C7" s="39" t="s">
        <v>208</v>
      </c>
      <c r="D7" s="39" t="s">
        <v>209</v>
      </c>
      <c r="E7" s="39" t="s">
        <v>210</v>
      </c>
      <c r="F7" s="39" t="s">
        <v>211</v>
      </c>
      <c r="I7" t="s">
        <v>42</v>
      </c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37" x14ac:dyDescent="0.35">
      <c r="A8" s="46" t="s">
        <v>7</v>
      </c>
      <c r="B8" s="46" t="s">
        <v>102</v>
      </c>
      <c r="C8" s="58">
        <f>AVERAGE(AE8,AF8,AG8)</f>
        <v>0.52549999999999997</v>
      </c>
      <c r="D8" s="58">
        <f>AVERAGE(X8:Y8)</f>
        <v>0.78200000000000003</v>
      </c>
      <c r="E8" s="58">
        <f>AVERAGE(AH8,AI8,AJ8,AK8,Z8)</f>
        <v>0.78839999999999999</v>
      </c>
      <c r="F8" s="58">
        <f>AVERAGE(AA8,AB8,AC8,AD8)</f>
        <v>0.70225000000000004</v>
      </c>
      <c r="H8" s="43"/>
      <c r="I8" s="53">
        <v>0.77800000000000002</v>
      </c>
      <c r="J8" s="45">
        <v>0.78600000000000003</v>
      </c>
      <c r="K8" s="38">
        <v>0.56499999999999995</v>
      </c>
      <c r="L8" s="38">
        <v>0.69599999999999995</v>
      </c>
      <c r="M8" s="45">
        <v>0.78499999999999992</v>
      </c>
      <c r="N8" s="45">
        <v>0.66900000000000004</v>
      </c>
      <c r="O8" s="45">
        <v>0.65900000000000003</v>
      </c>
      <c r="P8" s="45"/>
      <c r="Q8" s="45">
        <v>0.38900000000000001</v>
      </c>
      <c r="R8" s="45">
        <v>0.66199999999999992</v>
      </c>
      <c r="S8" s="45">
        <v>0.94399999999999995</v>
      </c>
      <c r="T8" s="45">
        <v>0.90800000000000003</v>
      </c>
      <c r="U8" s="45">
        <v>0.95199999999999996</v>
      </c>
      <c r="V8" s="45">
        <v>0.57300000000000006</v>
      </c>
      <c r="X8" s="38">
        <f>IF(ISNUMBER(I8)=TRUE,Y$5*(I8-Y$4)/(Y$3-Y$4)+(1-Y$5)*(1-(I8-Y$4)/(Y$3-Y$4)),"..")</f>
        <v>0.77800000000000002</v>
      </c>
      <c r="Y8" s="38">
        <f>IF(ISNUMBER(J8)=TRUE,Y$5*(J8-Y$4)/(Y$3-Y$4)+(1-Y$5)*(1-(J8-Y$4)/(Y$3-Y$4)),"..")</f>
        <v>0.78600000000000003</v>
      </c>
      <c r="Z8" s="38">
        <f t="shared" ref="Z8:AK8" si="0">IF(ISNUMBER(K8)=TRUE,Z$5*(K8-Z$4)/(Z$3-Z$4)+(1-Z$5)*(1-(K8-Z$4)/(Z$3-Z$4)),"..")</f>
        <v>0.56499999999999995</v>
      </c>
      <c r="AA8" s="38">
        <f t="shared" si="0"/>
        <v>0.69599999999999995</v>
      </c>
      <c r="AB8" s="38">
        <f t="shared" si="0"/>
        <v>0.78499999999999992</v>
      </c>
      <c r="AC8" s="38">
        <f t="shared" si="0"/>
        <v>0.66900000000000004</v>
      </c>
      <c r="AD8" s="38">
        <f t="shared" si="0"/>
        <v>0.65900000000000003</v>
      </c>
      <c r="AE8" s="38" t="str">
        <f t="shared" si="0"/>
        <v>..</v>
      </c>
      <c r="AF8" s="38">
        <f t="shared" si="0"/>
        <v>0.38900000000000001</v>
      </c>
      <c r="AG8" s="38">
        <f t="shared" si="0"/>
        <v>0.66199999999999992</v>
      </c>
      <c r="AH8" s="38">
        <f t="shared" si="0"/>
        <v>0.94399999999999995</v>
      </c>
      <c r="AI8" s="38">
        <f t="shared" si="0"/>
        <v>0.90800000000000003</v>
      </c>
      <c r="AJ8" s="38">
        <f t="shared" si="0"/>
        <v>0.95199999999999996</v>
      </c>
      <c r="AK8" s="38">
        <f t="shared" si="0"/>
        <v>0.57300000000000006</v>
      </c>
    </row>
    <row r="9" spans="1:37" x14ac:dyDescent="0.35">
      <c r="A9" s="46" t="s">
        <v>15</v>
      </c>
      <c r="B9" s="46" t="s">
        <v>108</v>
      </c>
      <c r="C9" s="58">
        <f t="shared" ref="C9:C23" si="1">AVERAGE(AE9,AF9,AG9)</f>
        <v>0.622</v>
      </c>
      <c r="D9" s="58">
        <f t="shared" ref="D9:D23" si="2">AVERAGE(X9:Y9)</f>
        <v>0.63300000000000001</v>
      </c>
      <c r="E9" s="58">
        <f t="shared" ref="E9:E23" si="3">AVERAGE(AH9,AI9,AJ9,AK9,Z9)</f>
        <v>0.75600000000000001</v>
      </c>
      <c r="F9" s="58">
        <f t="shared" ref="F9:F23" si="4">AVERAGE(AA9,AB9,AC9,AD9)</f>
        <v>0.63124999999999998</v>
      </c>
      <c r="H9" s="43"/>
      <c r="I9" s="53">
        <v>0.625</v>
      </c>
      <c r="J9" s="45">
        <v>0.64100000000000001</v>
      </c>
      <c r="K9" s="38">
        <v>0.50600000000000001</v>
      </c>
      <c r="L9" s="38">
        <v>0.83000000000000007</v>
      </c>
      <c r="M9" s="45">
        <v>0.56800000000000006</v>
      </c>
      <c r="N9" s="45">
        <v>0.71100000000000008</v>
      </c>
      <c r="O9" s="45">
        <v>0.41600000000000004</v>
      </c>
      <c r="P9" s="45"/>
      <c r="Q9" s="45">
        <v>0.52800000000000002</v>
      </c>
      <c r="R9" s="45">
        <v>0.71599999999999997</v>
      </c>
      <c r="S9" s="45">
        <v>0.95899999999999996</v>
      </c>
      <c r="T9" s="45">
        <v>0.91100000000000003</v>
      </c>
      <c r="U9" s="45">
        <v>0.95799999999999996</v>
      </c>
      <c r="V9" s="45">
        <v>0.44599999999999995</v>
      </c>
      <c r="X9" s="38">
        <f t="shared" ref="X9:X23" si="5">IF(ISNUMBER(I9)=TRUE,Y$5*(I9-Y$4)/(Y$3-Y$4)+(1-Y$5)*(1-(I9-Y$4)/(Y$3-Y$4)),"..")</f>
        <v>0.625</v>
      </c>
      <c r="Y9" s="38">
        <f t="shared" ref="Y9:Y23" si="6">IF(ISNUMBER(J9)=TRUE,Y$5*(J9-Y$4)/(Y$3-Y$4)+(1-Y$5)*(1-(J9-Y$4)/(Y$3-Y$4)),"..")</f>
        <v>0.64100000000000001</v>
      </c>
      <c r="Z9" s="38">
        <f t="shared" ref="Z9:Z23" si="7">IF(ISNUMBER(K9)=TRUE,Z$5*(K9-Z$4)/(Z$3-Z$4)+(1-Z$5)*(1-(K9-Z$4)/(Z$3-Z$4)),"..")</f>
        <v>0.50600000000000001</v>
      </c>
      <c r="AA9" s="38">
        <f t="shared" ref="AA9:AA23" si="8">IF(ISNUMBER(L9)=TRUE,AA$5*(L9-AA$4)/(AA$3-AA$4)+(1-AA$5)*(1-(L9-AA$4)/(AA$3-AA$4)),"..")</f>
        <v>0.83000000000000007</v>
      </c>
      <c r="AB9" s="38">
        <f t="shared" ref="AB9:AB23" si="9">IF(ISNUMBER(M9)=TRUE,AB$5*(M9-AB$4)/(AB$3-AB$4)+(1-AB$5)*(1-(M9-AB$4)/(AB$3-AB$4)),"..")</f>
        <v>0.56800000000000006</v>
      </c>
      <c r="AC9" s="38">
        <f t="shared" ref="AC9:AC23" si="10">IF(ISNUMBER(N9)=TRUE,AC$5*(N9-AC$4)/(AC$3-AC$4)+(1-AC$5)*(1-(N9-AC$4)/(AC$3-AC$4)),"..")</f>
        <v>0.71100000000000008</v>
      </c>
      <c r="AD9" s="38">
        <f t="shared" ref="AD9:AD18" si="11">IF(ISNUMBER(O9)=TRUE,AD$5*(O9-AD$4)/(AD$3-AD$4)+(1-AD$5)*(1-(O9-AD$4)/(AD$3-AD$4)),"..")</f>
        <v>0.41600000000000004</v>
      </c>
      <c r="AE9" s="38" t="str">
        <f t="shared" ref="AE9:AE23" si="12">IF(ISNUMBER(P9)=TRUE,AE$5*(P9-AE$4)/(AE$3-AE$4)+(1-AE$5)*(1-(P9-AE$4)/(AE$3-AE$4)),"..")</f>
        <v>..</v>
      </c>
      <c r="AF9" s="38">
        <f t="shared" ref="AF9:AF23" si="13">IF(ISNUMBER(Q9)=TRUE,AF$5*(Q9-AF$4)/(AF$3-AF$4)+(1-AF$5)*(1-(Q9-AF$4)/(AF$3-AF$4)),"..")</f>
        <v>0.52800000000000002</v>
      </c>
      <c r="AG9" s="38">
        <f t="shared" ref="AG9:AG23" si="14">IF(ISNUMBER(R9)=TRUE,AG$5*(R9-AG$4)/(AG$3-AG$4)+(1-AG$5)*(1-(R9-AG$4)/(AG$3-AG$4)),"..")</f>
        <v>0.71599999999999997</v>
      </c>
      <c r="AH9" s="38">
        <f t="shared" ref="AH9:AH23" si="15">IF(ISNUMBER(S9)=TRUE,AH$5*(S9-AH$4)/(AH$3-AH$4)+(1-AH$5)*(1-(S9-AH$4)/(AH$3-AH$4)),"..")</f>
        <v>0.95899999999999996</v>
      </c>
      <c r="AI9" s="38">
        <f t="shared" ref="AI9:AI23" si="16">IF(ISNUMBER(T9)=TRUE,AI$5*(T9-AI$4)/(AI$3-AI$4)+(1-AI$5)*(1-(T9-AI$4)/(AI$3-AI$4)),"..")</f>
        <v>0.91100000000000003</v>
      </c>
      <c r="AJ9" s="38">
        <f t="shared" ref="AJ9:AJ23" si="17">IF(ISNUMBER(U9)=TRUE,AJ$5*(U9-AJ$4)/(AJ$3-AJ$4)+(1-AJ$5)*(1-(U9-AJ$4)/(AJ$3-AJ$4)),"..")</f>
        <v>0.95799999999999996</v>
      </c>
      <c r="AK9" s="38">
        <f t="shared" ref="AK9:AK23" si="18">IF(ISNUMBER(V9)=TRUE,AK$5*(V9-AK$4)/(AK$3-AK$4)+(1-AK$5)*(1-(V9-AK$4)/(AK$3-AK$4)),"..")</f>
        <v>0.44599999999999995</v>
      </c>
    </row>
    <row r="10" spans="1:37" x14ac:dyDescent="0.35">
      <c r="A10" s="46" t="s">
        <v>20</v>
      </c>
      <c r="B10" s="46" t="s">
        <v>111</v>
      </c>
      <c r="C10" s="58">
        <f t="shared" si="1"/>
        <v>0.5585</v>
      </c>
      <c r="D10" s="58">
        <f t="shared" si="2"/>
        <v>0.66149999999999998</v>
      </c>
      <c r="E10" s="58">
        <f t="shared" si="3"/>
        <v>0.72919999999999996</v>
      </c>
      <c r="F10" s="58">
        <f t="shared" si="4"/>
        <v>0.70925000000000005</v>
      </c>
      <c r="H10" s="43"/>
      <c r="I10" s="53">
        <v>0.55699999999999994</v>
      </c>
      <c r="J10" s="45">
        <v>0.76600000000000001</v>
      </c>
      <c r="K10" s="38">
        <v>0.51300000000000001</v>
      </c>
      <c r="L10" s="38">
        <v>0.78299999999999992</v>
      </c>
      <c r="M10" s="45">
        <v>0.78500000000000003</v>
      </c>
      <c r="N10" s="45">
        <v>0.65599999999999992</v>
      </c>
      <c r="O10" s="45">
        <v>0.61299999999999999</v>
      </c>
      <c r="P10" s="45"/>
      <c r="Q10" s="45">
        <v>0.54700000000000004</v>
      </c>
      <c r="R10" s="45">
        <v>0.57000000000000006</v>
      </c>
      <c r="S10" s="45">
        <v>0.70100000000000007</v>
      </c>
      <c r="T10" s="45">
        <v>0.89600000000000002</v>
      </c>
      <c r="U10" s="45">
        <v>0.95899999999999996</v>
      </c>
      <c r="V10" s="45">
        <v>0.57699999999999996</v>
      </c>
      <c r="X10" s="38">
        <f t="shared" si="5"/>
        <v>0.55699999999999994</v>
      </c>
      <c r="Y10" s="38">
        <f t="shared" si="6"/>
        <v>0.76600000000000001</v>
      </c>
      <c r="Z10" s="38">
        <f t="shared" si="7"/>
        <v>0.51300000000000001</v>
      </c>
      <c r="AA10" s="38">
        <f t="shared" si="8"/>
        <v>0.78299999999999992</v>
      </c>
      <c r="AB10" s="38">
        <f t="shared" si="9"/>
        <v>0.78500000000000003</v>
      </c>
      <c r="AC10" s="38">
        <f t="shared" si="10"/>
        <v>0.65599999999999992</v>
      </c>
      <c r="AD10" s="38">
        <f t="shared" si="11"/>
        <v>0.61299999999999999</v>
      </c>
      <c r="AE10" s="38" t="str">
        <f t="shared" si="12"/>
        <v>..</v>
      </c>
      <c r="AF10" s="38">
        <f t="shared" si="13"/>
        <v>0.54700000000000004</v>
      </c>
      <c r="AG10" s="38">
        <f t="shared" si="14"/>
        <v>0.57000000000000006</v>
      </c>
      <c r="AH10" s="38">
        <f t="shared" si="15"/>
        <v>0.70100000000000007</v>
      </c>
      <c r="AI10" s="38">
        <f t="shared" si="16"/>
        <v>0.89600000000000002</v>
      </c>
      <c r="AJ10" s="38">
        <f t="shared" si="17"/>
        <v>0.95899999999999996</v>
      </c>
      <c r="AK10" s="38">
        <f t="shared" si="18"/>
        <v>0.57699999999999996</v>
      </c>
    </row>
    <row r="11" spans="1:37" x14ac:dyDescent="0.35">
      <c r="A11" s="46" t="s">
        <v>26</v>
      </c>
      <c r="B11" s="46" t="s">
        <v>114</v>
      </c>
      <c r="C11" s="58">
        <f t="shared" si="1"/>
        <v>0.4385</v>
      </c>
      <c r="D11" s="58">
        <f t="shared" si="2"/>
        <v>0.51200000000000001</v>
      </c>
      <c r="E11" s="58">
        <f t="shared" si="3"/>
        <v>0.82279999999999998</v>
      </c>
      <c r="F11" s="58">
        <f t="shared" si="4"/>
        <v>0.47525000000000006</v>
      </c>
      <c r="H11" s="43"/>
      <c r="I11" s="53">
        <v>0.51900000000000002</v>
      </c>
      <c r="J11" s="45">
        <v>0.505</v>
      </c>
      <c r="K11" s="38">
        <v>0.64100000000000001</v>
      </c>
      <c r="L11" s="38">
        <v>0.56200000000000006</v>
      </c>
      <c r="M11" s="45">
        <v>0.54900000000000004</v>
      </c>
      <c r="N11" s="45">
        <v>0.44100000000000006</v>
      </c>
      <c r="O11" s="45">
        <v>0.34899999999999998</v>
      </c>
      <c r="P11" s="45"/>
      <c r="Q11" s="45">
        <v>0.39500000000000002</v>
      </c>
      <c r="R11" s="45">
        <v>0.48199999999999998</v>
      </c>
      <c r="S11" s="45">
        <v>0.97899999999999998</v>
      </c>
      <c r="T11" s="45">
        <v>0.91300000000000003</v>
      </c>
      <c r="U11" s="45">
        <v>0.96799999999999997</v>
      </c>
      <c r="V11" s="45">
        <v>0.61299999999999999</v>
      </c>
      <c r="X11" s="38">
        <f t="shared" si="5"/>
        <v>0.51900000000000002</v>
      </c>
      <c r="Y11" s="38">
        <f t="shared" si="6"/>
        <v>0.505</v>
      </c>
      <c r="Z11" s="38">
        <f t="shared" si="7"/>
        <v>0.64100000000000001</v>
      </c>
      <c r="AA11" s="38">
        <f t="shared" si="8"/>
        <v>0.56200000000000006</v>
      </c>
      <c r="AB11" s="38">
        <f t="shared" si="9"/>
        <v>0.54900000000000004</v>
      </c>
      <c r="AC11" s="38">
        <f t="shared" si="10"/>
        <v>0.44100000000000006</v>
      </c>
      <c r="AD11" s="38">
        <f t="shared" si="11"/>
        <v>0.34899999999999998</v>
      </c>
      <c r="AE11" s="38" t="str">
        <f t="shared" si="12"/>
        <v>..</v>
      </c>
      <c r="AF11" s="38">
        <f t="shared" si="13"/>
        <v>0.39500000000000002</v>
      </c>
      <c r="AG11" s="38">
        <f t="shared" si="14"/>
        <v>0.48199999999999998</v>
      </c>
      <c r="AH11" s="38">
        <f t="shared" si="15"/>
        <v>0.97899999999999998</v>
      </c>
      <c r="AI11" s="38">
        <f t="shared" si="16"/>
        <v>0.91300000000000003</v>
      </c>
      <c r="AJ11" s="38">
        <f t="shared" si="17"/>
        <v>0.96799999999999997</v>
      </c>
      <c r="AK11" s="38">
        <f t="shared" si="18"/>
        <v>0.61299999999999999</v>
      </c>
    </row>
    <row r="12" spans="1:37" x14ac:dyDescent="0.35">
      <c r="A12" s="46" t="s">
        <v>23</v>
      </c>
      <c r="B12" s="46" t="s">
        <v>115</v>
      </c>
      <c r="C12" s="58">
        <f t="shared" si="1"/>
        <v>0.68599999999999994</v>
      </c>
      <c r="D12" s="58">
        <f t="shared" si="2"/>
        <v>0.73099999999999998</v>
      </c>
      <c r="E12" s="58">
        <f t="shared" si="3"/>
        <v>0.7742</v>
      </c>
      <c r="F12" s="58">
        <f t="shared" si="4"/>
        <v>0.41400000000000003</v>
      </c>
      <c r="H12" s="43"/>
      <c r="I12" s="53">
        <v>0.72799999999999998</v>
      </c>
      <c r="J12" s="45">
        <v>0.73399999999999999</v>
      </c>
      <c r="K12" s="38">
        <v>0.626</v>
      </c>
      <c r="L12" s="38">
        <v>0.54899999999999993</v>
      </c>
      <c r="M12" s="45">
        <v>0.37</v>
      </c>
      <c r="N12" s="45">
        <v>0.48</v>
      </c>
      <c r="O12" s="45">
        <v>0.25700000000000001</v>
      </c>
      <c r="P12" s="45"/>
      <c r="Q12" s="45">
        <v>0.71399999999999997</v>
      </c>
      <c r="R12" s="45">
        <v>0.65799999999999992</v>
      </c>
      <c r="S12" s="45">
        <v>0.92700000000000005</v>
      </c>
      <c r="T12" s="45">
        <v>0.87</v>
      </c>
      <c r="U12" s="45">
        <v>0.95099999999999996</v>
      </c>
      <c r="V12" s="45">
        <v>0.497</v>
      </c>
      <c r="X12" s="38">
        <f t="shared" si="5"/>
        <v>0.72799999999999998</v>
      </c>
      <c r="Y12" s="38">
        <f t="shared" si="6"/>
        <v>0.73399999999999999</v>
      </c>
      <c r="Z12" s="38">
        <f t="shared" si="7"/>
        <v>0.626</v>
      </c>
      <c r="AA12" s="38">
        <f t="shared" si="8"/>
        <v>0.54899999999999993</v>
      </c>
      <c r="AB12" s="38">
        <f t="shared" si="9"/>
        <v>0.37</v>
      </c>
      <c r="AC12" s="38">
        <f t="shared" si="10"/>
        <v>0.48</v>
      </c>
      <c r="AD12" s="38">
        <f t="shared" si="11"/>
        <v>0.25700000000000001</v>
      </c>
      <c r="AE12" s="38" t="str">
        <f t="shared" si="12"/>
        <v>..</v>
      </c>
      <c r="AF12" s="38">
        <f t="shared" si="13"/>
        <v>0.71399999999999997</v>
      </c>
      <c r="AG12" s="38">
        <f t="shared" si="14"/>
        <v>0.65799999999999992</v>
      </c>
      <c r="AH12" s="38">
        <f t="shared" si="15"/>
        <v>0.92700000000000005</v>
      </c>
      <c r="AI12" s="38">
        <f t="shared" si="16"/>
        <v>0.87</v>
      </c>
      <c r="AJ12" s="38">
        <f t="shared" si="17"/>
        <v>0.95099999999999996</v>
      </c>
      <c r="AK12" s="38">
        <f t="shared" si="18"/>
        <v>0.497</v>
      </c>
    </row>
    <row r="13" spans="1:37" x14ac:dyDescent="0.35">
      <c r="A13" s="46" t="s">
        <v>27</v>
      </c>
      <c r="B13" s="46" t="s">
        <v>119</v>
      </c>
      <c r="C13" s="58">
        <f t="shared" si="1"/>
        <v>0.61799999999999999</v>
      </c>
      <c r="D13" s="58">
        <f t="shared" si="2"/>
        <v>0.83200000000000007</v>
      </c>
      <c r="E13" s="58">
        <f t="shared" si="3"/>
        <v>0.74099999999999999</v>
      </c>
      <c r="F13" s="58">
        <f t="shared" si="4"/>
        <v>0.72100000000000009</v>
      </c>
      <c r="H13" s="59" t="s">
        <v>42</v>
      </c>
      <c r="I13" s="53">
        <v>0.83400000000000007</v>
      </c>
      <c r="J13" s="45">
        <v>0.83000000000000007</v>
      </c>
      <c r="K13" s="38">
        <v>0.48</v>
      </c>
      <c r="L13" s="38">
        <v>0.76100000000000001</v>
      </c>
      <c r="M13" s="45">
        <v>0.754</v>
      </c>
      <c r="N13" s="45">
        <v>0.68</v>
      </c>
      <c r="O13" s="45">
        <v>0.68900000000000006</v>
      </c>
      <c r="P13" s="45"/>
      <c r="Q13" s="45">
        <v>0.504</v>
      </c>
      <c r="R13" s="45">
        <v>0.73199999999999998</v>
      </c>
      <c r="S13" s="45">
        <v>0.96099999999999997</v>
      </c>
      <c r="T13" s="45">
        <v>0.88200000000000001</v>
      </c>
      <c r="U13" s="45">
        <v>0.95799999999999996</v>
      </c>
      <c r="V13" s="45">
        <v>0.42400000000000004</v>
      </c>
      <c r="X13" s="38">
        <f t="shared" si="5"/>
        <v>0.83400000000000007</v>
      </c>
      <c r="Y13" s="38">
        <f t="shared" si="6"/>
        <v>0.83000000000000007</v>
      </c>
      <c r="Z13" s="38">
        <f t="shared" si="7"/>
        <v>0.48</v>
      </c>
      <c r="AA13" s="38">
        <f t="shared" si="8"/>
        <v>0.76100000000000001</v>
      </c>
      <c r="AB13" s="38">
        <f t="shared" si="9"/>
        <v>0.754</v>
      </c>
      <c r="AC13" s="38">
        <f t="shared" si="10"/>
        <v>0.68</v>
      </c>
      <c r="AD13" s="38">
        <f t="shared" si="11"/>
        <v>0.68900000000000006</v>
      </c>
      <c r="AE13" s="38" t="str">
        <f t="shared" si="12"/>
        <v>..</v>
      </c>
      <c r="AF13" s="38">
        <f t="shared" si="13"/>
        <v>0.504</v>
      </c>
      <c r="AG13" s="38">
        <f t="shared" si="14"/>
        <v>0.73199999999999998</v>
      </c>
      <c r="AH13" s="38">
        <f t="shared" si="15"/>
        <v>0.96099999999999997</v>
      </c>
      <c r="AI13" s="38">
        <f t="shared" si="16"/>
        <v>0.88200000000000001</v>
      </c>
      <c r="AJ13" s="38">
        <f t="shared" si="17"/>
        <v>0.95799999999999996</v>
      </c>
      <c r="AK13" s="38">
        <f t="shared" si="18"/>
        <v>0.42400000000000004</v>
      </c>
    </row>
    <row r="14" spans="1:37" x14ac:dyDescent="0.35">
      <c r="A14" s="46" t="s">
        <v>29</v>
      </c>
      <c r="B14" s="46" t="s">
        <v>121</v>
      </c>
      <c r="C14" s="58">
        <f t="shared" si="1"/>
        <v>0.23549999999999999</v>
      </c>
      <c r="D14" s="58">
        <f t="shared" si="2"/>
        <v>0.432</v>
      </c>
      <c r="E14" s="58">
        <f t="shared" si="3"/>
        <v>0.61899999999999999</v>
      </c>
      <c r="F14" s="58">
        <f t="shared" si="4"/>
        <v>0.44824999999999993</v>
      </c>
      <c r="H14" s="43"/>
      <c r="I14" s="53">
        <v>0.48399999999999999</v>
      </c>
      <c r="J14" s="45">
        <v>0.38</v>
      </c>
      <c r="K14" s="38">
        <v>0.107</v>
      </c>
      <c r="L14" s="38">
        <v>0.44999999999999996</v>
      </c>
      <c r="M14" s="45">
        <v>0.53100000000000003</v>
      </c>
      <c r="N14" s="45">
        <v>0.43199999999999994</v>
      </c>
      <c r="O14" s="45">
        <v>0.38</v>
      </c>
      <c r="P14" s="45"/>
      <c r="Q14" s="45">
        <v>0.115</v>
      </c>
      <c r="R14" s="45">
        <v>0.35599999999999998</v>
      </c>
      <c r="S14" s="45">
        <v>0.96099999999999997</v>
      </c>
      <c r="T14" s="45">
        <v>0.86699999999999999</v>
      </c>
      <c r="U14" s="45">
        <v>0.94</v>
      </c>
      <c r="V14" s="45">
        <v>0.22</v>
      </c>
      <c r="X14" s="38">
        <f t="shared" si="5"/>
        <v>0.48399999999999999</v>
      </c>
      <c r="Y14" s="38">
        <f t="shared" si="6"/>
        <v>0.38</v>
      </c>
      <c r="Z14" s="38">
        <f t="shared" si="7"/>
        <v>0.107</v>
      </c>
      <c r="AA14" s="38">
        <f t="shared" si="8"/>
        <v>0.44999999999999996</v>
      </c>
      <c r="AB14" s="38">
        <f t="shared" si="9"/>
        <v>0.53100000000000003</v>
      </c>
      <c r="AC14" s="38">
        <f t="shared" si="10"/>
        <v>0.43199999999999994</v>
      </c>
      <c r="AD14" s="38">
        <f t="shared" si="11"/>
        <v>0.38</v>
      </c>
      <c r="AE14" s="38" t="str">
        <f t="shared" si="12"/>
        <v>..</v>
      </c>
      <c r="AF14" s="38">
        <f t="shared" si="13"/>
        <v>0.115</v>
      </c>
      <c r="AG14" s="38">
        <f t="shared" si="14"/>
        <v>0.35599999999999998</v>
      </c>
      <c r="AH14" s="38">
        <f t="shared" si="15"/>
        <v>0.96099999999999997</v>
      </c>
      <c r="AI14" s="38">
        <f t="shared" si="16"/>
        <v>0.86699999999999999</v>
      </c>
      <c r="AJ14" s="38">
        <f t="shared" si="17"/>
        <v>0.94</v>
      </c>
      <c r="AK14" s="38">
        <f t="shared" si="18"/>
        <v>0.22</v>
      </c>
    </row>
    <row r="15" spans="1:37" x14ac:dyDescent="0.35">
      <c r="A15" s="46" t="s">
        <v>39</v>
      </c>
      <c r="B15" s="46" t="s">
        <v>125</v>
      </c>
      <c r="C15" s="58">
        <f t="shared" si="1"/>
        <v>0.4</v>
      </c>
      <c r="D15" s="58">
        <f t="shared" si="2"/>
        <v>0.57250000000000001</v>
      </c>
      <c r="E15" s="58">
        <f t="shared" si="3"/>
        <v>0.68259999999999998</v>
      </c>
      <c r="F15" s="58">
        <f t="shared" si="4"/>
        <v>0.72025000000000006</v>
      </c>
      <c r="H15" s="43"/>
      <c r="I15" s="53">
        <v>0.53499999999999992</v>
      </c>
      <c r="J15" s="45">
        <v>0.61</v>
      </c>
      <c r="K15" s="38">
        <v>0.35200000000000004</v>
      </c>
      <c r="L15" s="38">
        <v>0.747</v>
      </c>
      <c r="M15" s="45">
        <v>0.81200000000000006</v>
      </c>
      <c r="N15" s="45">
        <v>0.69799999999999995</v>
      </c>
      <c r="O15" s="45">
        <v>0.624</v>
      </c>
      <c r="P15" s="45"/>
      <c r="Q15" s="45">
        <v>0.33100000000000002</v>
      </c>
      <c r="R15" s="45">
        <v>0.46899999999999997</v>
      </c>
      <c r="S15" s="45">
        <v>0.80400000000000005</v>
      </c>
      <c r="T15" s="45">
        <v>0.90600000000000003</v>
      </c>
      <c r="U15" s="45">
        <v>0.95599999999999996</v>
      </c>
      <c r="V15" s="45">
        <v>0.39500000000000002</v>
      </c>
      <c r="X15" s="38">
        <f t="shared" si="5"/>
        <v>0.53499999999999992</v>
      </c>
      <c r="Y15" s="38">
        <f t="shared" si="6"/>
        <v>0.61</v>
      </c>
      <c r="Z15" s="38">
        <f t="shared" si="7"/>
        <v>0.35200000000000004</v>
      </c>
      <c r="AA15" s="38">
        <f t="shared" si="8"/>
        <v>0.747</v>
      </c>
      <c r="AB15" s="38">
        <f t="shared" si="9"/>
        <v>0.81200000000000006</v>
      </c>
      <c r="AC15" s="38">
        <f t="shared" si="10"/>
        <v>0.69799999999999995</v>
      </c>
      <c r="AD15" s="38">
        <f t="shared" si="11"/>
        <v>0.624</v>
      </c>
      <c r="AE15" s="38" t="str">
        <f t="shared" si="12"/>
        <v>..</v>
      </c>
      <c r="AF15" s="38">
        <f t="shared" si="13"/>
        <v>0.33100000000000002</v>
      </c>
      <c r="AG15" s="38">
        <f t="shared" si="14"/>
        <v>0.46899999999999997</v>
      </c>
      <c r="AH15" s="38">
        <f t="shared" si="15"/>
        <v>0.80400000000000005</v>
      </c>
      <c r="AI15" s="38">
        <f t="shared" si="16"/>
        <v>0.90600000000000003</v>
      </c>
      <c r="AJ15" s="38">
        <f t="shared" si="17"/>
        <v>0.95599999999999996</v>
      </c>
      <c r="AK15" s="38">
        <f t="shared" si="18"/>
        <v>0.39500000000000002</v>
      </c>
    </row>
    <row r="16" spans="1:37" x14ac:dyDescent="0.35">
      <c r="A16" s="46" t="s">
        <v>37</v>
      </c>
      <c r="B16" s="46" t="s">
        <v>128</v>
      </c>
      <c r="C16" s="58">
        <f t="shared" si="1"/>
        <v>0.70350000000000001</v>
      </c>
      <c r="D16" s="58">
        <f t="shared" si="2"/>
        <v>0.74849999999999994</v>
      </c>
      <c r="E16" s="58">
        <f t="shared" si="3"/>
        <v>0.74619999999999997</v>
      </c>
      <c r="F16" s="58">
        <f t="shared" si="4"/>
        <v>0.66149999999999998</v>
      </c>
      <c r="H16" s="43"/>
      <c r="I16" s="53">
        <v>0.71599999999999997</v>
      </c>
      <c r="J16" s="45">
        <v>0.78100000000000003</v>
      </c>
      <c r="K16" s="38">
        <v>0.50600000000000001</v>
      </c>
      <c r="L16" s="38">
        <v>0.76500000000000001</v>
      </c>
      <c r="M16" s="45">
        <v>0.65</v>
      </c>
      <c r="N16" s="45">
        <v>0.70599999999999996</v>
      </c>
      <c r="O16" s="45">
        <v>0.52500000000000002</v>
      </c>
      <c r="P16" s="45"/>
      <c r="Q16" s="45">
        <v>0.71499999999999997</v>
      </c>
      <c r="R16" s="45">
        <v>0.69199999999999995</v>
      </c>
      <c r="S16" s="45">
        <v>0.83799999999999997</v>
      </c>
      <c r="T16" s="45">
        <v>0.88900000000000001</v>
      </c>
      <c r="U16" s="45">
        <v>0.96299999999999997</v>
      </c>
      <c r="V16" s="45">
        <v>0.53499999999999992</v>
      </c>
      <c r="W16" s="38" t="s">
        <v>42</v>
      </c>
      <c r="X16" s="38">
        <f t="shared" si="5"/>
        <v>0.71599999999999997</v>
      </c>
      <c r="Y16" s="38">
        <f t="shared" si="6"/>
        <v>0.78100000000000003</v>
      </c>
      <c r="Z16" s="38">
        <f t="shared" si="7"/>
        <v>0.50600000000000001</v>
      </c>
      <c r="AA16" s="38">
        <f t="shared" si="8"/>
        <v>0.76500000000000001</v>
      </c>
      <c r="AB16" s="38">
        <f t="shared" si="9"/>
        <v>0.65</v>
      </c>
      <c r="AC16" s="38">
        <f t="shared" si="10"/>
        <v>0.70599999999999996</v>
      </c>
      <c r="AD16" s="38">
        <f t="shared" si="11"/>
        <v>0.52500000000000002</v>
      </c>
      <c r="AE16" s="38" t="str">
        <f t="shared" si="12"/>
        <v>..</v>
      </c>
      <c r="AF16" s="38">
        <f t="shared" si="13"/>
        <v>0.71499999999999997</v>
      </c>
      <c r="AG16" s="38">
        <f t="shared" si="14"/>
        <v>0.69199999999999995</v>
      </c>
      <c r="AH16" s="38">
        <f t="shared" si="15"/>
        <v>0.83799999999999997</v>
      </c>
      <c r="AI16" s="38">
        <f t="shared" si="16"/>
        <v>0.88900000000000001</v>
      </c>
      <c r="AJ16" s="38">
        <f t="shared" si="17"/>
        <v>0.96299999999999997</v>
      </c>
      <c r="AK16" s="38">
        <f t="shared" si="18"/>
        <v>0.53499999999999992</v>
      </c>
    </row>
    <row r="17" spans="1:37" x14ac:dyDescent="0.35">
      <c r="A17" s="46" t="s">
        <v>38</v>
      </c>
      <c r="B17" s="46" t="s">
        <v>131</v>
      </c>
      <c r="C17" s="58">
        <f t="shared" si="1"/>
        <v>0.5665</v>
      </c>
      <c r="D17" s="58">
        <f t="shared" si="2"/>
        <v>0.78550000000000009</v>
      </c>
      <c r="E17" s="58">
        <f t="shared" si="3"/>
        <v>0.73960000000000004</v>
      </c>
      <c r="F17" s="58">
        <f t="shared" si="4"/>
        <v>0.53949999999999998</v>
      </c>
      <c r="H17" s="43"/>
      <c r="I17" s="53">
        <v>0.73699999999999999</v>
      </c>
      <c r="J17" s="45">
        <v>0.83400000000000007</v>
      </c>
      <c r="K17" s="38">
        <v>0.43</v>
      </c>
      <c r="L17" s="38">
        <v>0.69700000000000006</v>
      </c>
      <c r="M17" s="45">
        <v>0.56699999999999995</v>
      </c>
      <c r="N17" s="45">
        <v>0.48299999999999998</v>
      </c>
      <c r="O17" s="45">
        <v>0.41100000000000003</v>
      </c>
      <c r="P17" s="45"/>
      <c r="Q17" s="45">
        <v>0.49199999999999999</v>
      </c>
      <c r="R17" s="45">
        <v>0.64100000000000001</v>
      </c>
      <c r="S17" s="45">
        <v>0.871</v>
      </c>
      <c r="T17" s="45">
        <v>0.92300000000000004</v>
      </c>
      <c r="U17" s="45">
        <v>0.96799999999999997</v>
      </c>
      <c r="V17" s="45">
        <v>0.50600000000000001</v>
      </c>
      <c r="X17" s="38">
        <f t="shared" si="5"/>
        <v>0.73699999999999999</v>
      </c>
      <c r="Y17" s="38">
        <f t="shared" si="6"/>
        <v>0.83400000000000007</v>
      </c>
      <c r="Z17" s="38">
        <f t="shared" si="7"/>
        <v>0.43</v>
      </c>
      <c r="AA17" s="38">
        <f t="shared" si="8"/>
        <v>0.69700000000000006</v>
      </c>
      <c r="AB17" s="38">
        <f t="shared" si="9"/>
        <v>0.56699999999999995</v>
      </c>
      <c r="AC17" s="38">
        <f t="shared" si="10"/>
        <v>0.48299999999999998</v>
      </c>
      <c r="AD17" s="38">
        <f t="shared" si="11"/>
        <v>0.41100000000000003</v>
      </c>
      <c r="AE17" s="38" t="str">
        <f t="shared" si="12"/>
        <v>..</v>
      </c>
      <c r="AF17" s="38">
        <f t="shared" si="13"/>
        <v>0.49199999999999999</v>
      </c>
      <c r="AG17" s="38">
        <f t="shared" si="14"/>
        <v>0.64100000000000001</v>
      </c>
      <c r="AH17" s="38">
        <f t="shared" si="15"/>
        <v>0.871</v>
      </c>
      <c r="AI17" s="38">
        <f t="shared" si="16"/>
        <v>0.92300000000000004</v>
      </c>
      <c r="AJ17" s="38">
        <f t="shared" si="17"/>
        <v>0.96799999999999997</v>
      </c>
      <c r="AK17" s="38">
        <f t="shared" si="18"/>
        <v>0.50600000000000001</v>
      </c>
    </row>
    <row r="18" spans="1:37" x14ac:dyDescent="0.35">
      <c r="A18" s="46" t="s">
        <v>40</v>
      </c>
      <c r="B18" s="46" t="s">
        <v>132</v>
      </c>
      <c r="C18" s="58">
        <f t="shared" si="1"/>
        <v>0.4995</v>
      </c>
      <c r="D18" s="58">
        <f t="shared" si="2"/>
        <v>0.63800000000000001</v>
      </c>
      <c r="E18" s="58">
        <f t="shared" si="3"/>
        <v>0.72480000000000011</v>
      </c>
      <c r="F18" s="58">
        <f t="shared" si="4"/>
        <v>0.65975000000000006</v>
      </c>
      <c r="H18" s="43"/>
      <c r="I18" s="53">
        <v>0.59399999999999997</v>
      </c>
      <c r="J18" s="45">
        <v>0.68200000000000005</v>
      </c>
      <c r="K18" s="38">
        <v>0.42299999999999999</v>
      </c>
      <c r="L18" s="38">
        <v>0.73899999999999999</v>
      </c>
      <c r="M18" s="45">
        <v>0.67599999999999993</v>
      </c>
      <c r="N18" s="45">
        <v>0.68399999999999994</v>
      </c>
      <c r="O18" s="45">
        <v>0.54</v>
      </c>
      <c r="P18" s="45"/>
      <c r="Q18" s="45">
        <v>0.41800000000000004</v>
      </c>
      <c r="R18" s="45">
        <v>0.58099999999999996</v>
      </c>
      <c r="S18" s="45">
        <v>0.85</v>
      </c>
      <c r="T18" s="45">
        <v>0.88700000000000001</v>
      </c>
      <c r="U18" s="45">
        <v>0.97399999999999998</v>
      </c>
      <c r="V18" s="45">
        <v>0.49</v>
      </c>
      <c r="X18" s="38">
        <f t="shared" si="5"/>
        <v>0.59399999999999997</v>
      </c>
      <c r="Y18" s="38">
        <f t="shared" si="6"/>
        <v>0.68200000000000005</v>
      </c>
      <c r="Z18" s="38">
        <f t="shared" si="7"/>
        <v>0.42299999999999999</v>
      </c>
      <c r="AA18" s="38">
        <f t="shared" si="8"/>
        <v>0.73899999999999999</v>
      </c>
      <c r="AB18" s="38">
        <f t="shared" si="9"/>
        <v>0.67599999999999993</v>
      </c>
      <c r="AC18" s="38">
        <f t="shared" si="10"/>
        <v>0.68399999999999994</v>
      </c>
      <c r="AD18" s="38">
        <f t="shared" si="11"/>
        <v>0.54</v>
      </c>
      <c r="AE18" s="38" t="str">
        <f t="shared" si="12"/>
        <v>..</v>
      </c>
      <c r="AF18" s="38">
        <f t="shared" si="13"/>
        <v>0.41800000000000004</v>
      </c>
      <c r="AG18" s="38">
        <f t="shared" si="14"/>
        <v>0.58099999999999996</v>
      </c>
      <c r="AH18" s="38">
        <f t="shared" si="15"/>
        <v>0.85</v>
      </c>
      <c r="AI18" s="38">
        <f t="shared" si="16"/>
        <v>0.88700000000000001</v>
      </c>
      <c r="AJ18" s="38">
        <f t="shared" si="17"/>
        <v>0.97399999999999998</v>
      </c>
      <c r="AK18" s="38">
        <f t="shared" si="18"/>
        <v>0.49</v>
      </c>
    </row>
    <row r="19" spans="1:37" x14ac:dyDescent="0.35">
      <c r="A19" s="49" t="s">
        <v>41</v>
      </c>
      <c r="B19" s="46" t="s">
        <v>153</v>
      </c>
      <c r="C19" s="58">
        <f t="shared" si="1"/>
        <v>0.46799999999999997</v>
      </c>
      <c r="D19" s="58">
        <f t="shared" si="2"/>
        <v>0.50350000000000006</v>
      </c>
      <c r="E19" s="58">
        <f t="shared" si="3"/>
        <v>0.68159999999999998</v>
      </c>
      <c r="F19" s="58">
        <f t="shared" si="4"/>
        <v>0.62150000000000005</v>
      </c>
      <c r="H19" s="43"/>
      <c r="I19" s="53">
        <v>0.44500000000000001</v>
      </c>
      <c r="J19" s="45">
        <v>0.56200000000000006</v>
      </c>
      <c r="K19" s="38">
        <v>0.52100000000000002</v>
      </c>
      <c r="L19" s="38">
        <v>0.63400000000000001</v>
      </c>
      <c r="M19" s="45">
        <v>0.75900000000000001</v>
      </c>
      <c r="N19" s="45">
        <v>0.56600000000000006</v>
      </c>
      <c r="O19" s="45" t="s">
        <v>66</v>
      </c>
      <c r="P19" s="45"/>
      <c r="Q19" s="45">
        <v>0.43099999999999999</v>
      </c>
      <c r="R19" s="45">
        <v>0.505</v>
      </c>
      <c r="S19" s="45">
        <v>0.624</v>
      </c>
      <c r="T19" s="45">
        <v>0.77200000000000002</v>
      </c>
      <c r="U19" s="45">
        <v>0.93800000000000006</v>
      </c>
      <c r="V19" s="45">
        <v>0.55300000000000005</v>
      </c>
      <c r="X19" s="38">
        <f t="shared" si="5"/>
        <v>0.44500000000000001</v>
      </c>
      <c r="Y19" s="38">
        <f t="shared" si="6"/>
        <v>0.56200000000000006</v>
      </c>
      <c r="Z19" s="38">
        <f t="shared" si="7"/>
        <v>0.52100000000000002</v>
      </c>
      <c r="AA19" s="38">
        <f t="shared" si="8"/>
        <v>0.63400000000000001</v>
      </c>
      <c r="AB19" s="38">
        <f t="shared" si="9"/>
        <v>0.75900000000000001</v>
      </c>
      <c r="AC19" s="38">
        <f t="shared" si="10"/>
        <v>0.56600000000000006</v>
      </c>
      <c r="AD19" s="38">
        <f>IF(ISNUMBER(O21)=TRUE,AD$5*(O21-AD$4)/(AD$3-AD$4)+(1-AD$5)*(1-(O21-AD$4)/(AD$3-AD$4)),"..")</f>
        <v>0.52700000000000002</v>
      </c>
      <c r="AE19" s="38" t="str">
        <f t="shared" si="12"/>
        <v>..</v>
      </c>
      <c r="AF19" s="38">
        <f t="shared" si="13"/>
        <v>0.43099999999999999</v>
      </c>
      <c r="AG19" s="38">
        <f t="shared" si="14"/>
        <v>0.505</v>
      </c>
      <c r="AH19" s="38">
        <f t="shared" si="15"/>
        <v>0.624</v>
      </c>
      <c r="AI19" s="38">
        <f t="shared" si="16"/>
        <v>0.77200000000000002</v>
      </c>
      <c r="AJ19" s="38">
        <f t="shared" si="17"/>
        <v>0.93800000000000006</v>
      </c>
      <c r="AK19" s="38">
        <f t="shared" si="18"/>
        <v>0.55300000000000005</v>
      </c>
    </row>
    <row r="20" spans="1:37" x14ac:dyDescent="0.35">
      <c r="A20" s="56" t="s">
        <v>10</v>
      </c>
      <c r="B20" s="46" t="s">
        <v>104</v>
      </c>
      <c r="C20" s="58">
        <f t="shared" si="1"/>
        <v>0.30349999999999999</v>
      </c>
      <c r="D20" s="58">
        <f t="shared" si="2"/>
        <v>0.5169999999999999</v>
      </c>
      <c r="E20" s="58">
        <f t="shared" si="3"/>
        <v>0.71060000000000001</v>
      </c>
      <c r="F20" s="58">
        <f t="shared" si="4"/>
        <v>0.78150000000000008</v>
      </c>
      <c r="H20" s="43"/>
      <c r="I20" s="53">
        <v>0.499</v>
      </c>
      <c r="J20" s="45">
        <v>0.53499999999999992</v>
      </c>
      <c r="K20" s="38">
        <v>0.36099999999999999</v>
      </c>
      <c r="L20" s="38">
        <v>0.82200000000000006</v>
      </c>
      <c r="M20" s="45">
        <v>0.876</v>
      </c>
      <c r="N20" s="45">
        <v>0.88500000000000001</v>
      </c>
      <c r="O20" s="45">
        <v>0.76800000000000002</v>
      </c>
      <c r="P20" s="45"/>
      <c r="Q20" s="45">
        <v>0.253</v>
      </c>
      <c r="R20" s="45">
        <v>0.35399999999999998</v>
      </c>
      <c r="S20" s="45">
        <v>0.88500000000000001</v>
      </c>
      <c r="T20" s="45">
        <v>0.90200000000000002</v>
      </c>
      <c r="U20" s="45">
        <v>0.97699999999999998</v>
      </c>
      <c r="V20" s="45">
        <v>0.42800000000000005</v>
      </c>
      <c r="X20" s="38">
        <f t="shared" si="5"/>
        <v>0.499</v>
      </c>
      <c r="Y20" s="38">
        <f t="shared" si="6"/>
        <v>0.53499999999999992</v>
      </c>
      <c r="Z20" s="38">
        <f t="shared" si="7"/>
        <v>0.36099999999999999</v>
      </c>
      <c r="AA20" s="38">
        <f t="shared" si="8"/>
        <v>0.82200000000000006</v>
      </c>
      <c r="AB20" s="38">
        <f t="shared" si="9"/>
        <v>0.876</v>
      </c>
      <c r="AC20" s="38">
        <f t="shared" si="10"/>
        <v>0.88500000000000001</v>
      </c>
      <c r="AD20" s="38">
        <f>IF(ISNUMBER(O22)=TRUE,AD$5*(O22-AD$4)/(AD$3-AD$4)+(1-AD$5)*(1-(O22-AD$4)/(AD$3-AD$4)),"..")</f>
        <v>0.54300000000000004</v>
      </c>
      <c r="AE20" s="38" t="str">
        <f t="shared" si="12"/>
        <v>..</v>
      </c>
      <c r="AF20" s="38">
        <f t="shared" si="13"/>
        <v>0.253</v>
      </c>
      <c r="AG20" s="38">
        <f t="shared" si="14"/>
        <v>0.35399999999999998</v>
      </c>
      <c r="AH20" s="38">
        <f t="shared" si="15"/>
        <v>0.88500000000000001</v>
      </c>
      <c r="AI20" s="38">
        <f t="shared" si="16"/>
        <v>0.90200000000000002</v>
      </c>
      <c r="AJ20" s="38">
        <f t="shared" si="17"/>
        <v>0.97699999999999998</v>
      </c>
      <c r="AK20" s="38">
        <f t="shared" si="18"/>
        <v>0.42800000000000005</v>
      </c>
    </row>
    <row r="21" spans="1:37" x14ac:dyDescent="0.35">
      <c r="A21" s="46" t="s">
        <v>18</v>
      </c>
      <c r="B21" s="46" t="s">
        <v>110</v>
      </c>
      <c r="C21" s="58">
        <f t="shared" si="1"/>
        <v>0.6905</v>
      </c>
      <c r="D21" s="58">
        <f t="shared" si="2"/>
        <v>0.84399999999999997</v>
      </c>
      <c r="E21" s="58">
        <f t="shared" si="3"/>
        <v>0.64499999999999991</v>
      </c>
      <c r="F21" s="58">
        <f t="shared" si="4"/>
        <v>0.65549999999999997</v>
      </c>
      <c r="H21" s="43"/>
      <c r="I21" s="53">
        <v>0.75099999999999989</v>
      </c>
      <c r="J21" s="45">
        <v>0.93700000000000006</v>
      </c>
      <c r="K21" s="38">
        <v>0.27500000000000002</v>
      </c>
      <c r="L21" s="38">
        <v>0.83099999999999996</v>
      </c>
      <c r="M21" s="45">
        <v>0.68100000000000005</v>
      </c>
      <c r="N21" s="45">
        <v>0.67399999999999993</v>
      </c>
      <c r="O21" s="45">
        <v>0.52700000000000002</v>
      </c>
      <c r="P21" s="45"/>
      <c r="Q21" s="45">
        <v>0.55200000000000005</v>
      </c>
      <c r="R21" s="45">
        <v>0.82899999999999996</v>
      </c>
      <c r="S21" s="45">
        <v>0.78899999999999992</v>
      </c>
      <c r="T21" s="45">
        <v>0.84899999999999998</v>
      </c>
      <c r="U21" s="45">
        <v>0.93799999999999994</v>
      </c>
      <c r="V21" s="45">
        <v>0.374</v>
      </c>
      <c r="X21" s="38">
        <f t="shared" si="5"/>
        <v>0.75099999999999989</v>
      </c>
      <c r="Y21" s="38">
        <f t="shared" si="6"/>
        <v>0.93700000000000006</v>
      </c>
      <c r="Z21" s="38">
        <f t="shared" si="7"/>
        <v>0.27500000000000002</v>
      </c>
      <c r="AA21" s="38">
        <f t="shared" si="8"/>
        <v>0.83099999999999996</v>
      </c>
      <c r="AB21" s="38">
        <f t="shared" si="9"/>
        <v>0.68100000000000005</v>
      </c>
      <c r="AC21" s="38">
        <f t="shared" si="10"/>
        <v>0.67399999999999993</v>
      </c>
      <c r="AD21" s="38">
        <f>IF(ISNUMBER(O23)=TRUE,AD$5*(O23-AD$4)/(AD$3-AD$4)+(1-AD$5)*(1-(O23-AD$4)/(AD$3-AD$4)),"..")</f>
        <v>0.43600000000000005</v>
      </c>
      <c r="AE21" s="38" t="str">
        <f t="shared" si="12"/>
        <v>..</v>
      </c>
      <c r="AF21" s="38">
        <f t="shared" si="13"/>
        <v>0.55200000000000005</v>
      </c>
      <c r="AG21" s="38">
        <f t="shared" si="14"/>
        <v>0.82899999999999996</v>
      </c>
      <c r="AH21" s="38">
        <f t="shared" si="15"/>
        <v>0.78899999999999992</v>
      </c>
      <c r="AI21" s="38">
        <f t="shared" si="16"/>
        <v>0.84899999999999998</v>
      </c>
      <c r="AJ21" s="38">
        <f t="shared" si="17"/>
        <v>0.93799999999999994</v>
      </c>
      <c r="AK21" s="38">
        <f t="shared" si="18"/>
        <v>0.374</v>
      </c>
    </row>
    <row r="22" spans="1:37" x14ac:dyDescent="0.35">
      <c r="A22" s="46" t="s">
        <v>24</v>
      </c>
      <c r="B22" s="46" t="s">
        <v>118</v>
      </c>
      <c r="C22" s="58">
        <f t="shared" si="1"/>
        <v>0.63749999999999996</v>
      </c>
      <c r="D22" s="58">
        <f t="shared" si="2"/>
        <v>0.61899999999999999</v>
      </c>
      <c r="E22" s="58">
        <f t="shared" si="3"/>
        <v>0.76380000000000003</v>
      </c>
      <c r="F22" s="58">
        <f t="shared" si="4"/>
        <v>0.70599999999999996</v>
      </c>
      <c r="H22" s="43"/>
      <c r="I22" s="53">
        <v>0.58800000000000008</v>
      </c>
      <c r="J22" s="45">
        <v>0.65</v>
      </c>
      <c r="K22" s="38">
        <v>0.496</v>
      </c>
      <c r="L22" s="38">
        <v>0.71199999999999997</v>
      </c>
      <c r="M22" s="45">
        <v>0.72499999999999998</v>
      </c>
      <c r="N22" s="45">
        <v>0.68100000000000005</v>
      </c>
      <c r="O22" s="45">
        <v>0.54300000000000004</v>
      </c>
      <c r="P22" s="45"/>
      <c r="Q22" s="45">
        <v>0.67</v>
      </c>
      <c r="R22" s="45">
        <v>0.60499999999999998</v>
      </c>
      <c r="S22" s="45">
        <v>0.90900000000000003</v>
      </c>
      <c r="T22" s="45">
        <v>0.86099999999999999</v>
      </c>
      <c r="U22" s="45">
        <v>0.96399999999999997</v>
      </c>
      <c r="V22" s="45">
        <v>0.58899999999999997</v>
      </c>
      <c r="X22" s="38">
        <f t="shared" si="5"/>
        <v>0.58800000000000008</v>
      </c>
      <c r="Y22" s="38">
        <f t="shared" si="6"/>
        <v>0.65</v>
      </c>
      <c r="Z22" s="38">
        <f t="shared" si="7"/>
        <v>0.496</v>
      </c>
      <c r="AA22" s="38">
        <f t="shared" si="8"/>
        <v>0.71199999999999997</v>
      </c>
      <c r="AB22" s="38">
        <f t="shared" si="9"/>
        <v>0.72499999999999998</v>
      </c>
      <c r="AC22" s="38">
        <f t="shared" si="10"/>
        <v>0.68100000000000005</v>
      </c>
      <c r="AD22" s="38" t="str">
        <f>IF(ISNUMBER(O24)=TRUE,AD$5*(O24-AD$4)/(AD$3-AD$4)+(1-AD$5)*(1-(O24-AD$4)/(AD$3-AD$4)),"..")</f>
        <v>..</v>
      </c>
      <c r="AE22" s="38" t="str">
        <f t="shared" si="12"/>
        <v>..</v>
      </c>
      <c r="AF22" s="38">
        <f t="shared" si="13"/>
        <v>0.67</v>
      </c>
      <c r="AG22" s="38">
        <f t="shared" si="14"/>
        <v>0.60499999999999998</v>
      </c>
      <c r="AH22" s="38">
        <f t="shared" si="15"/>
        <v>0.90900000000000003</v>
      </c>
      <c r="AI22" s="38">
        <f t="shared" si="16"/>
        <v>0.86099999999999999</v>
      </c>
      <c r="AJ22" s="38">
        <f t="shared" si="17"/>
        <v>0.96399999999999997</v>
      </c>
      <c r="AK22" s="38">
        <f t="shared" si="18"/>
        <v>0.58899999999999997</v>
      </c>
    </row>
    <row r="23" spans="1:37" x14ac:dyDescent="0.35">
      <c r="A23" s="46" t="s">
        <v>31</v>
      </c>
      <c r="B23" s="46" t="s">
        <v>123</v>
      </c>
      <c r="C23" s="58">
        <f t="shared" si="1"/>
        <v>0.61799999999999999</v>
      </c>
      <c r="D23" s="58">
        <f t="shared" si="2"/>
        <v>0.59499999999999997</v>
      </c>
      <c r="E23" s="58">
        <f t="shared" si="3"/>
        <v>0.81600000000000006</v>
      </c>
      <c r="F23" s="58">
        <f t="shared" si="4"/>
        <v>0.65700000000000003</v>
      </c>
      <c r="H23" s="43"/>
      <c r="I23" s="53">
        <v>0.59399999999999997</v>
      </c>
      <c r="J23" s="45">
        <v>0.59599999999999997</v>
      </c>
      <c r="K23" s="38">
        <v>0.70399999999999996</v>
      </c>
      <c r="L23" s="38">
        <v>0.73099999999999998</v>
      </c>
      <c r="M23" s="45">
        <v>0.60200000000000009</v>
      </c>
      <c r="N23" s="45">
        <v>0.63800000000000001</v>
      </c>
      <c r="O23" s="45">
        <v>0.43600000000000005</v>
      </c>
      <c r="P23" s="45"/>
      <c r="Q23" s="45">
        <v>0.58099999999999996</v>
      </c>
      <c r="R23" s="45">
        <v>0.65500000000000003</v>
      </c>
      <c r="S23" s="45">
        <v>0.91</v>
      </c>
      <c r="T23" s="45">
        <v>0.84699999999999998</v>
      </c>
      <c r="U23" s="45">
        <v>0.93900000000000006</v>
      </c>
      <c r="V23" s="45">
        <v>0.67999999999999994</v>
      </c>
      <c r="X23" s="38">
        <f t="shared" si="5"/>
        <v>0.59399999999999997</v>
      </c>
      <c r="Y23" s="38">
        <f t="shared" si="6"/>
        <v>0.59599999999999997</v>
      </c>
      <c r="Z23" s="38">
        <f t="shared" si="7"/>
        <v>0.70399999999999996</v>
      </c>
      <c r="AA23" s="38">
        <f t="shared" si="8"/>
        <v>0.73099999999999998</v>
      </c>
      <c r="AB23" s="38">
        <f t="shared" si="9"/>
        <v>0.60200000000000009</v>
      </c>
      <c r="AC23" s="38">
        <f t="shared" si="10"/>
        <v>0.63800000000000001</v>
      </c>
      <c r="AD23" s="38" t="str">
        <f>IF(ISNUMBER(O25)=TRUE,AD$5*(O25-AD$4)/(AD$3-AD$4)+(1-AD$5)*(1-(O25-AD$4)/(AD$3-AD$4)),"..")</f>
        <v>..</v>
      </c>
      <c r="AE23" s="38" t="str">
        <f t="shared" si="12"/>
        <v>..</v>
      </c>
      <c r="AF23" s="38">
        <f t="shared" si="13"/>
        <v>0.58099999999999996</v>
      </c>
      <c r="AG23" s="38">
        <f t="shared" si="14"/>
        <v>0.65500000000000003</v>
      </c>
      <c r="AH23" s="38">
        <f t="shared" si="15"/>
        <v>0.91</v>
      </c>
      <c r="AI23" s="38">
        <f t="shared" si="16"/>
        <v>0.84699999999999998</v>
      </c>
      <c r="AJ23" s="38">
        <f t="shared" si="17"/>
        <v>0.93900000000000006</v>
      </c>
      <c r="AK23" s="38">
        <f t="shared" si="18"/>
        <v>0.67999999999999994</v>
      </c>
    </row>
    <row r="24" spans="1:37" x14ac:dyDescent="0.35">
      <c r="B24" s="46"/>
      <c r="C24" s="42"/>
      <c r="D24" s="42"/>
      <c r="E24" s="42"/>
      <c r="F24" s="42"/>
      <c r="H24" s="43"/>
      <c r="I24" s="43"/>
      <c r="J24" s="45"/>
      <c r="M24" s="45"/>
      <c r="N24" s="45"/>
      <c r="O24" s="45"/>
      <c r="P24" s="45"/>
      <c r="Q24" s="45"/>
      <c r="R24" s="45"/>
      <c r="S24" s="45"/>
      <c r="T24" s="45"/>
      <c r="U24" s="45"/>
      <c r="V24" s="45"/>
    </row>
    <row r="25" spans="1:37" x14ac:dyDescent="0.35">
      <c r="A25" s="47"/>
      <c r="B25" s="46"/>
      <c r="C25" s="42"/>
      <c r="D25" s="42"/>
      <c r="E25" s="42"/>
      <c r="F25" s="42"/>
      <c r="H25" s="43"/>
      <c r="I25" s="43"/>
      <c r="J25" s="45"/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6" spans="1:37" x14ac:dyDescent="0.35">
      <c r="A26" s="47"/>
      <c r="B26" s="46"/>
      <c r="C26" s="42"/>
      <c r="D26" s="42"/>
      <c r="E26" s="42"/>
      <c r="F26" s="42"/>
      <c r="H26" s="43"/>
      <c r="I26" s="43"/>
      <c r="J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 spans="1:37" x14ac:dyDescent="0.35">
      <c r="A27" s="47"/>
      <c r="B27" s="48"/>
      <c r="C27" s="42"/>
      <c r="D27" s="42"/>
      <c r="E27" s="42"/>
      <c r="F27" s="42"/>
      <c r="H27" s="43"/>
      <c r="I27" s="43"/>
      <c r="J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spans="1:37" x14ac:dyDescent="0.35">
      <c r="A28" s="47"/>
      <c r="B28" s="48"/>
      <c r="C28" s="42"/>
      <c r="D28" s="42"/>
      <c r="E28" s="42"/>
      <c r="F28" s="42"/>
      <c r="J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1:37" x14ac:dyDescent="0.35">
      <c r="A29" s="47"/>
      <c r="B29" s="48"/>
      <c r="C29" s="42"/>
      <c r="D29" s="42"/>
      <c r="E29" s="42"/>
      <c r="F29" s="42"/>
      <c r="J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1:37" x14ac:dyDescent="0.35">
      <c r="A30" s="49"/>
      <c r="B30" s="48"/>
      <c r="C30" s="42"/>
      <c r="D30" s="42"/>
      <c r="E30" s="42"/>
      <c r="F30" s="42"/>
      <c r="J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37" x14ac:dyDescent="0.35">
      <c r="A31" s="47"/>
      <c r="B31" s="48"/>
      <c r="C31" s="42"/>
      <c r="D31" s="42"/>
      <c r="E31" s="42"/>
      <c r="F31" s="42"/>
      <c r="J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 spans="1:37" x14ac:dyDescent="0.35">
      <c r="A32" s="47"/>
      <c r="B32" s="48"/>
      <c r="C32" s="42"/>
      <c r="D32" s="42"/>
      <c r="E32" s="42"/>
      <c r="F32" s="42"/>
      <c r="J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 spans="1:22" x14ac:dyDescent="0.35">
      <c r="A33" s="47"/>
      <c r="B33" s="48"/>
      <c r="C33" s="42"/>
      <c r="D33" s="42"/>
      <c r="E33" s="42"/>
      <c r="F33" s="42"/>
      <c r="J33" s="45"/>
      <c r="M33" s="45"/>
      <c r="N33" s="45"/>
      <c r="O33" s="45"/>
      <c r="P33" s="45"/>
      <c r="Q33" s="45"/>
      <c r="R33" s="45"/>
      <c r="S33" s="45"/>
      <c r="T33" s="45"/>
      <c r="U33" s="45"/>
      <c r="V33" s="45"/>
    </row>
    <row r="34" spans="1:22" x14ac:dyDescent="0.35">
      <c r="A34" s="47"/>
      <c r="B34" s="48"/>
      <c r="C34" s="42"/>
      <c r="D34" s="42"/>
      <c r="E34" s="42"/>
      <c r="F34" s="42"/>
      <c r="J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5" spans="1:22" x14ac:dyDescent="0.35">
      <c r="A35" s="47"/>
      <c r="B35" s="48"/>
      <c r="C35" s="42"/>
      <c r="D35" s="42"/>
      <c r="E35" s="42"/>
      <c r="F35" s="42"/>
      <c r="J35" s="45"/>
      <c r="M35" s="45"/>
      <c r="N35" s="45"/>
      <c r="O35" s="45"/>
      <c r="P35" s="45"/>
      <c r="Q35" s="45"/>
      <c r="R35" s="45"/>
      <c r="S35" s="45"/>
      <c r="T35" s="45"/>
      <c r="U35" s="45"/>
      <c r="V35" s="45"/>
    </row>
    <row r="36" spans="1:22" x14ac:dyDescent="0.35">
      <c r="A36" s="47"/>
      <c r="B36" s="48"/>
      <c r="C36" s="42"/>
      <c r="D36" s="42"/>
      <c r="E36" s="42"/>
      <c r="F36" s="42"/>
      <c r="J36" s="45"/>
      <c r="M36" s="45"/>
      <c r="N36" s="45"/>
      <c r="O36" s="45"/>
      <c r="P36" s="45"/>
      <c r="Q36" s="45"/>
      <c r="R36" s="45"/>
      <c r="S36" s="45"/>
      <c r="T36" s="45"/>
      <c r="U36" s="45"/>
      <c r="V36" s="45"/>
    </row>
    <row r="37" spans="1:22" x14ac:dyDescent="0.35">
      <c r="A37" s="47"/>
      <c r="B37" s="48"/>
      <c r="C37" s="42"/>
      <c r="D37" s="42"/>
      <c r="E37" s="42"/>
      <c r="F37" s="42"/>
      <c r="J37" s="45"/>
      <c r="M37" s="45"/>
      <c r="N37" s="45"/>
      <c r="O37" s="45"/>
      <c r="P37" s="45"/>
      <c r="Q37" s="45"/>
      <c r="R37" s="45"/>
      <c r="S37" s="45"/>
      <c r="T37" s="45"/>
      <c r="U37" s="45"/>
      <c r="V37" s="45"/>
    </row>
    <row r="38" spans="1:22" x14ac:dyDescent="0.35">
      <c r="A38" s="47"/>
      <c r="B38" s="48"/>
      <c r="C38" s="42"/>
      <c r="D38" s="42"/>
      <c r="E38" s="42"/>
      <c r="F38" s="42"/>
      <c r="J38" s="45"/>
      <c r="M38" s="45"/>
      <c r="N38" s="45"/>
      <c r="O38" s="45"/>
      <c r="P38" s="45"/>
      <c r="Q38" s="45"/>
      <c r="R38" s="45"/>
      <c r="S38" s="45"/>
      <c r="T38" s="45"/>
      <c r="U38" s="45"/>
      <c r="V38" s="45"/>
    </row>
    <row r="39" spans="1:22" x14ac:dyDescent="0.35">
      <c r="A39" s="47"/>
      <c r="B39" s="48"/>
      <c r="C39" s="42"/>
      <c r="D39" s="42"/>
      <c r="E39" s="42"/>
      <c r="F39" s="42"/>
      <c r="J39" s="45"/>
      <c r="M39" s="45"/>
      <c r="N39" s="45"/>
      <c r="O39" s="45"/>
      <c r="P39" s="45"/>
      <c r="Q39" s="45"/>
      <c r="R39" s="45"/>
      <c r="S39" s="45"/>
      <c r="T39" s="45"/>
      <c r="U39" s="45"/>
      <c r="V39" s="45"/>
    </row>
    <row r="40" spans="1:22" x14ac:dyDescent="0.35">
      <c r="A40" s="47"/>
      <c r="B40" s="48"/>
      <c r="C40" s="42"/>
      <c r="D40" s="42"/>
      <c r="E40" s="42"/>
      <c r="F40" s="42"/>
      <c r="J40" s="45"/>
      <c r="M40" s="45"/>
      <c r="N40" s="45"/>
      <c r="O40" s="45"/>
      <c r="P40" s="45"/>
      <c r="Q40" s="45"/>
      <c r="R40" s="45"/>
      <c r="S40" s="45"/>
      <c r="T40" s="45"/>
      <c r="U40" s="45"/>
      <c r="V40" s="45"/>
    </row>
    <row r="41" spans="1:22" x14ac:dyDescent="0.35">
      <c r="A41" s="47"/>
      <c r="B41" s="48"/>
      <c r="C41" s="42"/>
      <c r="D41" s="42"/>
      <c r="E41" s="42"/>
      <c r="F41" s="42"/>
      <c r="J41" s="45"/>
      <c r="M41" s="45"/>
      <c r="N41" s="45"/>
      <c r="O41" s="45"/>
      <c r="P41" s="45"/>
      <c r="Q41" s="45"/>
      <c r="R41" s="45"/>
      <c r="S41" s="45"/>
      <c r="T41" s="45"/>
      <c r="U41" s="45"/>
      <c r="V41" s="45"/>
    </row>
    <row r="42" spans="1:22" x14ac:dyDescent="0.35">
      <c r="A42" s="47"/>
      <c r="B42" s="48"/>
      <c r="C42" s="42"/>
      <c r="D42" s="42"/>
      <c r="E42" s="42"/>
      <c r="F42" s="42"/>
      <c r="J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22" x14ac:dyDescent="0.35">
      <c r="A43" s="47"/>
      <c r="B43" s="48"/>
      <c r="C43" s="42"/>
      <c r="D43" s="42"/>
      <c r="E43" s="42"/>
      <c r="F43" s="42"/>
      <c r="J43" s="50"/>
      <c r="K43" s="51"/>
      <c r="L43" s="51"/>
      <c r="M43" s="52"/>
      <c r="N43" s="40"/>
      <c r="O43" s="45"/>
      <c r="P43" s="51"/>
      <c r="Q43" s="51"/>
      <c r="R43" s="51"/>
      <c r="S43" s="51"/>
      <c r="T43" s="51"/>
      <c r="U43" s="51"/>
    </row>
    <row r="44" spans="1:22" x14ac:dyDescent="0.35">
      <c r="A44" s="47"/>
      <c r="B44" s="48"/>
      <c r="C44" s="42"/>
      <c r="D44" s="42"/>
      <c r="E44" s="42"/>
      <c r="F44" s="42"/>
      <c r="J44" s="50"/>
      <c r="K44" s="51"/>
      <c r="L44" s="51"/>
      <c r="M44" s="52"/>
      <c r="N44" s="40"/>
      <c r="O44" s="45"/>
      <c r="P44" s="51"/>
      <c r="Q44" s="51"/>
      <c r="R44" s="51"/>
      <c r="S44" s="51"/>
      <c r="T44" s="51"/>
      <c r="U44" s="51"/>
    </row>
    <row r="45" spans="1:22" x14ac:dyDescent="0.35">
      <c r="A45" s="47"/>
      <c r="B45" s="48"/>
      <c r="C45" s="42"/>
      <c r="D45" s="42"/>
      <c r="E45" s="42"/>
      <c r="F45" s="42"/>
      <c r="J45" s="50"/>
      <c r="K45" s="51"/>
      <c r="L45" s="51"/>
      <c r="M45" s="52"/>
      <c r="N45" s="40"/>
      <c r="O45" s="51"/>
      <c r="P45" s="51"/>
      <c r="Q45" s="51"/>
      <c r="R45" s="51"/>
      <c r="S45" s="51"/>
      <c r="T45" s="51"/>
      <c r="U45" s="51"/>
    </row>
    <row r="46" spans="1:22" x14ac:dyDescent="0.35">
      <c r="A46" s="47"/>
      <c r="B46" s="48"/>
      <c r="C46" s="42"/>
      <c r="D46" s="42"/>
      <c r="E46" s="42"/>
      <c r="F46" s="42"/>
      <c r="J46" s="50"/>
      <c r="K46" s="51"/>
      <c r="L46" s="51"/>
      <c r="M46" s="52"/>
      <c r="N46" s="40"/>
      <c r="O46" s="51"/>
      <c r="P46" s="51"/>
      <c r="Q46" s="51"/>
      <c r="R46" s="51"/>
      <c r="S46" s="51"/>
      <c r="T46" s="51"/>
      <c r="U46" s="51"/>
    </row>
    <row r="47" spans="1:22" x14ac:dyDescent="0.35">
      <c r="A47" s="49"/>
      <c r="B47" s="48"/>
      <c r="C47" s="42"/>
      <c r="D47" s="42"/>
      <c r="E47" s="42"/>
      <c r="F47" s="42"/>
      <c r="J47" s="50"/>
      <c r="K47" s="51"/>
      <c r="L47" s="51"/>
      <c r="M47" s="52"/>
      <c r="N47" s="40"/>
      <c r="O47" s="51"/>
      <c r="P47" s="51"/>
      <c r="Q47" s="51"/>
      <c r="R47" s="51"/>
      <c r="S47" s="51"/>
      <c r="T47" s="51"/>
      <c r="U47" s="51"/>
    </row>
    <row r="48" spans="1:22" x14ac:dyDescent="0.35">
      <c r="A48" s="49"/>
      <c r="B48" s="48"/>
      <c r="C48" s="42"/>
      <c r="D48" s="42"/>
      <c r="E48" s="42"/>
      <c r="F48" s="42"/>
      <c r="J48" s="50"/>
      <c r="K48" s="51"/>
      <c r="L48" s="51"/>
      <c r="M48" s="52"/>
      <c r="N48" s="40"/>
      <c r="O48" s="51"/>
      <c r="P48" s="51"/>
      <c r="Q48" s="51"/>
      <c r="R48" s="51"/>
      <c r="S48" s="51"/>
      <c r="T48" s="51"/>
      <c r="U48" s="51"/>
    </row>
    <row r="49" spans="1:21" x14ac:dyDescent="0.35">
      <c r="A49" s="49"/>
      <c r="B49" s="48"/>
      <c r="C49" s="42"/>
      <c r="D49" s="42"/>
      <c r="E49" s="42"/>
      <c r="F49" s="42"/>
      <c r="J49" s="50"/>
      <c r="K49" s="51"/>
      <c r="L49" s="51"/>
      <c r="M49" s="52"/>
      <c r="N49" s="40"/>
      <c r="O49" s="51"/>
      <c r="P49" s="51"/>
      <c r="Q49" s="51"/>
      <c r="R49" s="51"/>
      <c r="S49" s="51"/>
      <c r="T49" s="51"/>
      <c r="U49" s="51"/>
    </row>
    <row r="50" spans="1:21" x14ac:dyDescent="0.35">
      <c r="A50" s="49"/>
      <c r="B50" s="48"/>
      <c r="C50" s="42"/>
      <c r="D50" s="42"/>
      <c r="E50" s="42"/>
      <c r="F50" s="42"/>
      <c r="J50" s="50"/>
      <c r="K50" s="51"/>
      <c r="L50" s="51"/>
      <c r="M50" s="52"/>
      <c r="N50" s="40"/>
      <c r="O50" s="51"/>
      <c r="P50" s="51"/>
      <c r="Q50" s="51"/>
      <c r="R50" s="51"/>
      <c r="S50" s="51"/>
      <c r="T50" s="51"/>
      <c r="U50" s="51"/>
    </row>
    <row r="51" spans="1:21" x14ac:dyDescent="0.35">
      <c r="A51" s="49"/>
      <c r="B51" s="48"/>
      <c r="C51" s="42"/>
      <c r="D51" s="42"/>
      <c r="E51" s="42"/>
      <c r="F51" s="42"/>
      <c r="J51" s="50"/>
      <c r="K51" s="51"/>
      <c r="L51" s="51"/>
      <c r="M51" s="52"/>
      <c r="N51" s="40"/>
      <c r="O51" s="51"/>
      <c r="P51" s="51"/>
      <c r="Q51" s="51"/>
      <c r="R51" s="51"/>
      <c r="S51" s="51"/>
      <c r="T51" s="51"/>
      <c r="U51" s="51"/>
    </row>
    <row r="52" spans="1:21" x14ac:dyDescent="0.35">
      <c r="A52" s="49"/>
      <c r="B52" s="48"/>
      <c r="C52" s="42"/>
      <c r="D52" s="42"/>
      <c r="E52" s="42"/>
      <c r="F52" s="42"/>
      <c r="J52" s="50"/>
      <c r="K52" s="51"/>
      <c r="L52" s="51"/>
      <c r="M52" s="52"/>
      <c r="N52" s="40"/>
      <c r="O52" s="51"/>
      <c r="P52" s="51"/>
      <c r="Q52" s="51"/>
      <c r="R52" s="51"/>
      <c r="S52" s="51"/>
      <c r="T52" s="51"/>
      <c r="U52" s="51"/>
    </row>
    <row r="53" spans="1:21" x14ac:dyDescent="0.35">
      <c r="A53" s="49"/>
      <c r="B53" s="48"/>
      <c r="C53" s="42"/>
      <c r="D53" s="42"/>
      <c r="E53" s="42"/>
      <c r="F53" s="42"/>
      <c r="J53" s="50"/>
      <c r="K53" s="51"/>
      <c r="L53" s="51"/>
      <c r="M53" s="52"/>
      <c r="N53" s="40"/>
      <c r="O53" s="51"/>
      <c r="P53" s="51"/>
      <c r="Q53" s="51"/>
      <c r="R53" s="51"/>
      <c r="S53" s="51"/>
      <c r="T53" s="51"/>
      <c r="U53" s="51"/>
    </row>
    <row r="54" spans="1:21" x14ac:dyDescent="0.35">
      <c r="A54" s="49"/>
      <c r="B54" s="48"/>
      <c r="C54" s="42"/>
      <c r="D54" s="42"/>
      <c r="E54" s="42"/>
      <c r="F54" s="42"/>
      <c r="J54" s="50"/>
      <c r="K54" s="51"/>
      <c r="L54" s="51"/>
      <c r="M54" s="52"/>
      <c r="N54" s="40"/>
      <c r="O54" s="51"/>
      <c r="P54" s="51"/>
      <c r="Q54" s="51"/>
      <c r="R54" s="51"/>
      <c r="S54" s="51"/>
      <c r="T54" s="51"/>
      <c r="U54" s="51"/>
    </row>
    <row r="55" spans="1:21" x14ac:dyDescent="0.35">
      <c r="A55" s="49"/>
      <c r="B55" s="48"/>
      <c r="C55" s="42"/>
      <c r="D55" s="42"/>
      <c r="E55" s="42"/>
      <c r="F55" s="42"/>
      <c r="J55" s="50"/>
      <c r="K55" s="51"/>
      <c r="L55" s="51"/>
      <c r="M55" s="52"/>
      <c r="N55" s="40"/>
      <c r="O55" s="51"/>
      <c r="P55" s="51"/>
      <c r="Q55" s="51"/>
      <c r="R55" s="51"/>
      <c r="S55" s="51"/>
      <c r="T55" s="51"/>
      <c r="U55" s="51"/>
    </row>
    <row r="56" spans="1:21" x14ac:dyDescent="0.35">
      <c r="A56" s="49"/>
      <c r="B56" s="48"/>
      <c r="C56" s="42"/>
      <c r="D56" s="42"/>
      <c r="E56" s="42"/>
      <c r="F56" s="42"/>
      <c r="J56" s="50"/>
      <c r="K56" s="51"/>
      <c r="L56" s="51"/>
      <c r="M56" s="52"/>
      <c r="N56" s="40"/>
      <c r="O56" s="51"/>
      <c r="P56" s="51"/>
      <c r="Q56" s="51"/>
      <c r="R56" s="51"/>
      <c r="S56" s="51"/>
      <c r="T56" s="51"/>
      <c r="U56" s="51"/>
    </row>
    <row r="57" spans="1:21" x14ac:dyDescent="0.35">
      <c r="A57" s="40"/>
      <c r="B57" s="48"/>
      <c r="C57" s="42"/>
      <c r="D57" s="42"/>
      <c r="E57" s="42"/>
      <c r="F57" s="42"/>
      <c r="J57" s="50"/>
      <c r="K57" s="51"/>
      <c r="L57" s="51"/>
      <c r="M57" s="52"/>
      <c r="N57" s="40"/>
      <c r="O57" s="51"/>
      <c r="P57" s="51"/>
      <c r="Q57" s="51"/>
      <c r="R57" s="51"/>
      <c r="S57" s="51"/>
      <c r="T57" s="51"/>
      <c r="U57" s="51"/>
    </row>
    <row r="58" spans="1:21" x14ac:dyDescent="0.35">
      <c r="B58" s="48"/>
      <c r="C58" s="42"/>
      <c r="D58" s="42"/>
      <c r="E58" s="42"/>
      <c r="F58" s="42"/>
      <c r="J58" s="50"/>
      <c r="K58" s="51"/>
      <c r="L58" s="51"/>
      <c r="M58" s="52"/>
      <c r="N58" s="40"/>
      <c r="O58" s="51"/>
      <c r="P58" s="51"/>
      <c r="Q58" s="51"/>
      <c r="R58" s="51"/>
      <c r="S58" s="51"/>
      <c r="T58" s="51"/>
      <c r="U58" s="51"/>
    </row>
    <row r="59" spans="1:21" x14ac:dyDescent="0.35">
      <c r="B59" s="48"/>
      <c r="C59" s="42"/>
      <c r="D59" s="42"/>
      <c r="E59" s="42"/>
      <c r="F59" s="42"/>
      <c r="J59" s="50"/>
      <c r="K59" s="47"/>
      <c r="L59" s="47"/>
      <c r="M59" s="52"/>
      <c r="N59" s="40"/>
      <c r="O59" s="51"/>
      <c r="P59" s="47"/>
      <c r="Q59" s="47"/>
      <c r="R59" s="47"/>
      <c r="S59" s="47"/>
      <c r="T59" s="47"/>
      <c r="U59" s="47"/>
    </row>
    <row r="60" spans="1:21" x14ac:dyDescent="0.35">
      <c r="C60" s="42"/>
      <c r="D60" s="42"/>
      <c r="E60" s="42"/>
      <c r="F60" s="42"/>
      <c r="J60" s="40"/>
      <c r="K60" s="40"/>
      <c r="L60" s="40"/>
      <c r="M60" s="40"/>
      <c r="N60" s="40"/>
      <c r="O60" s="51"/>
      <c r="P60" s="40"/>
      <c r="Q60" s="40"/>
      <c r="R60" s="40"/>
      <c r="S60" s="40"/>
      <c r="T60" s="40"/>
      <c r="U60" s="40"/>
    </row>
    <row r="61" spans="1:21" x14ac:dyDescent="0.35">
      <c r="O61" s="51"/>
    </row>
    <row r="62" spans="1:21" x14ac:dyDescent="0.35">
      <c r="O62" s="47"/>
    </row>
    <row r="63" spans="1:21" x14ac:dyDescent="0.35">
      <c r="O63" s="40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D135C35F46F242ABD78D63C2151323" ma:contentTypeVersion="12" ma:contentTypeDescription="Create a new document." ma:contentTypeScope="" ma:versionID="9e44134ac81e3447f8f86746ffc1a4b4">
  <xsd:schema xmlns:xsd="http://www.w3.org/2001/XMLSchema" xmlns:xs="http://www.w3.org/2001/XMLSchema" xmlns:p="http://schemas.microsoft.com/office/2006/metadata/properties" xmlns:ns3="0c867391-8214-4b58-86b3-de07547409f9" xmlns:ns4="fddef6a8-5936-4909-96e0-2ad7a6b1720b" targetNamespace="http://schemas.microsoft.com/office/2006/metadata/properties" ma:root="true" ma:fieldsID="f1dba75b2eda569bc260c2cc7101f931" ns3:_="" ns4:_="">
    <xsd:import namespace="0c867391-8214-4b58-86b3-de07547409f9"/>
    <xsd:import namespace="fddef6a8-5936-4909-96e0-2ad7a6b1720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7391-8214-4b58-86b3-de0754740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ef6a8-5936-4909-96e0-2ad7a6b172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781519-7390-4635-870F-8418092E567C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fddef6a8-5936-4909-96e0-2ad7a6b1720b"/>
    <ds:schemaRef ds:uri="http://purl.org/dc/dcmitype/"/>
    <ds:schemaRef ds:uri="http://purl.org/dc/elements/1.1/"/>
    <ds:schemaRef ds:uri="0c867391-8214-4b58-86b3-de07547409f9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D37510-7B35-4F94-A0D1-B2F50C3BCA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D135D3-F674-4938-A7E4-F72E892F2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7391-8214-4b58-86b3-de07547409f9"/>
    <ds:schemaRef ds:uri="fddef6a8-5936-4909-96e0-2ad7a6b17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</vt:lpstr>
      <vt:lpstr>WGI192021</vt:lpstr>
      <vt:lpstr>WGI1718</vt:lpstr>
      <vt:lpstr>WGI1516</vt:lpstr>
      <vt:lpstr>WGI2014</vt:lpstr>
      <vt:lpstr>WGI111213</vt:lpstr>
      <vt:lpstr>WGI080910</vt:lpstr>
      <vt:lpstr>WGI050607</vt:lpstr>
      <vt:lpstr>WGI020304</vt:lpstr>
    </vt:vector>
  </TitlesOfParts>
  <Manager/>
  <Company>The World Bank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wb377605</dc:creator>
  <cp:keywords/>
  <dc:description/>
  <cp:lastModifiedBy>Aart C. Kraay</cp:lastModifiedBy>
  <cp:revision/>
  <dcterms:created xsi:type="dcterms:W3CDTF">2012-04-18T15:27:30Z</dcterms:created>
  <dcterms:modified xsi:type="dcterms:W3CDTF">2022-08-25T13:27:20Z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0x01010000D135C35F46F242ABD78D63C2151323</vt:lpwstr>
  </property>
</Properties>
</file>