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autoCompressPictures="0" defaultThemeVersion="124226"/>
  <mc:AlternateContent xmlns:mc="http://schemas.openxmlformats.org/markup-compatibility/2006">
    <mc:Choice Requires="x15">
      <x15ac:absPath xmlns:x15ac="http://schemas.microsoft.com/office/spreadsheetml/2010/11/ac" url="https://worldbankgroup-my.sharepoint.com/personal/akraay_worldbank_org/Documents/Kraay/GM21/WGI2022_Update_Package_24Aug2022/sourcedata/"/>
    </mc:Choice>
  </mc:AlternateContent>
  <xr:revisionPtr revIDLastSave="1" documentId="13_ncr:1_{E3D39D1B-30F2-484D-BD3E-96C147338D09}" xr6:coauthVersionLast="47" xr6:coauthVersionMax="47" xr10:uidLastSave="{C5B9EEF9-75B7-49E5-98F8-3BCC6F72D995}"/>
  <bookViews>
    <workbookView xWindow="-110" yWindow="-110" windowWidth="19420" windowHeight="10420" xr2:uid="{00000000-000D-0000-FFFF-FFFF00000000}"/>
  </bookViews>
  <sheets>
    <sheet name="LEGEND" sheetId="15" r:id="rId1"/>
    <sheet name="WGI2021" sheetId="27" r:id="rId2"/>
    <sheet name="WGI171819" sheetId="31" r:id="rId3"/>
    <sheet name="WGI13141516" sheetId="32" r:id="rId4"/>
    <sheet name="WGI101112" sheetId="3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35" i="27" l="1"/>
  <c r="E20" i="33" l="1"/>
  <c r="E12" i="33"/>
  <c r="E8" i="32"/>
  <c r="V35" i="33"/>
  <c r="T35" i="33"/>
  <c r="AC35" i="33"/>
  <c r="AB35" i="33"/>
  <c r="AA35" i="33"/>
  <c r="Z35" i="33"/>
  <c r="Y35" i="33"/>
  <c r="E35" i="33" s="1"/>
  <c r="X35" i="33"/>
  <c r="D35" i="33" s="1"/>
  <c r="W35" i="33"/>
  <c r="U35" i="33"/>
  <c r="AC34" i="33"/>
  <c r="AB34" i="33"/>
  <c r="AA34" i="33"/>
  <c r="Z34" i="33"/>
  <c r="Y34" i="33"/>
  <c r="E34" i="33" s="1"/>
  <c r="X34" i="33"/>
  <c r="D34" i="33" s="1"/>
  <c r="W34" i="33"/>
  <c r="V34" i="33"/>
  <c r="U34" i="33"/>
  <c r="T34" i="33"/>
  <c r="AC33" i="33"/>
  <c r="AB33" i="33"/>
  <c r="AA33" i="33"/>
  <c r="Z33" i="33"/>
  <c r="Y33" i="33"/>
  <c r="E33" i="33" s="1"/>
  <c r="X33" i="33"/>
  <c r="D33" i="33" s="1"/>
  <c r="W33" i="33"/>
  <c r="V33" i="33"/>
  <c r="C33" i="33" s="1"/>
  <c r="U33" i="33"/>
  <c r="T33" i="33"/>
  <c r="AC32" i="33"/>
  <c r="AB32" i="33"/>
  <c r="AA32" i="33"/>
  <c r="Z32" i="33"/>
  <c r="Y32" i="33"/>
  <c r="E32" i="33" s="1"/>
  <c r="X32" i="33"/>
  <c r="D32" i="33" s="1"/>
  <c r="W32" i="33"/>
  <c r="V32" i="33"/>
  <c r="U32" i="33"/>
  <c r="T32" i="33"/>
  <c r="AC31" i="33"/>
  <c r="AB31" i="33"/>
  <c r="AA31" i="33"/>
  <c r="Z31" i="33"/>
  <c r="Y31" i="33"/>
  <c r="E31" i="33" s="1"/>
  <c r="X31" i="33"/>
  <c r="D31" i="33" s="1"/>
  <c r="W31" i="33"/>
  <c r="V31" i="33"/>
  <c r="C31" i="33" s="1"/>
  <c r="U31" i="33"/>
  <c r="T31" i="33"/>
  <c r="AC30" i="33"/>
  <c r="AB30" i="33"/>
  <c r="AA30" i="33"/>
  <c r="Z30" i="33"/>
  <c r="Y30" i="33"/>
  <c r="E30" i="33" s="1"/>
  <c r="X30" i="33"/>
  <c r="D30" i="33" s="1"/>
  <c r="W30" i="33"/>
  <c r="V30" i="33"/>
  <c r="U30" i="33"/>
  <c r="T30" i="33"/>
  <c r="AC29" i="33"/>
  <c r="AB29" i="33"/>
  <c r="AA29" i="33"/>
  <c r="Z29" i="33"/>
  <c r="Y29" i="33"/>
  <c r="E29" i="33" s="1"/>
  <c r="X29" i="33"/>
  <c r="D29" i="33" s="1"/>
  <c r="W29" i="33"/>
  <c r="V29" i="33"/>
  <c r="U29" i="33"/>
  <c r="T29" i="33"/>
  <c r="AC28" i="33"/>
  <c r="E28" i="33" s="1"/>
  <c r="AB28" i="33"/>
  <c r="AA28" i="33"/>
  <c r="Z28" i="33"/>
  <c r="Y28" i="33"/>
  <c r="X28" i="33"/>
  <c r="D28" i="33" s="1"/>
  <c r="W28" i="33"/>
  <c r="V28" i="33"/>
  <c r="U28" i="33"/>
  <c r="T28" i="33"/>
  <c r="AC27" i="33"/>
  <c r="AB27" i="33"/>
  <c r="AA27" i="33"/>
  <c r="Z27" i="33"/>
  <c r="Y27" i="33"/>
  <c r="E27" i="33" s="1"/>
  <c r="X27" i="33"/>
  <c r="D27" i="33" s="1"/>
  <c r="W27" i="33"/>
  <c r="V27" i="33"/>
  <c r="U27" i="33"/>
  <c r="T27" i="33"/>
  <c r="AC26" i="33"/>
  <c r="AB26" i="33"/>
  <c r="AA26" i="33"/>
  <c r="Z26" i="33"/>
  <c r="Y26" i="33"/>
  <c r="E26" i="33" s="1"/>
  <c r="X26" i="33"/>
  <c r="D26" i="33" s="1"/>
  <c r="W26" i="33"/>
  <c r="V26" i="33"/>
  <c r="U26" i="33"/>
  <c r="T26" i="33"/>
  <c r="AC25" i="33"/>
  <c r="AB25" i="33"/>
  <c r="AA25" i="33"/>
  <c r="Z25" i="33"/>
  <c r="Y25" i="33"/>
  <c r="E25" i="33" s="1"/>
  <c r="X25" i="33"/>
  <c r="W25" i="33"/>
  <c r="V25" i="33"/>
  <c r="U25" i="33"/>
  <c r="T25" i="33"/>
  <c r="D25" i="33"/>
  <c r="AC24" i="33"/>
  <c r="AB24" i="33"/>
  <c r="AA24" i="33"/>
  <c r="Z24" i="33"/>
  <c r="Y24" i="33"/>
  <c r="E24" i="33" s="1"/>
  <c r="X24" i="33"/>
  <c r="D24" i="33" s="1"/>
  <c r="W24" i="33"/>
  <c r="V24" i="33"/>
  <c r="C24" i="33" s="1"/>
  <c r="U24" i="33"/>
  <c r="T24" i="33"/>
  <c r="AC23" i="33"/>
  <c r="AB23" i="33"/>
  <c r="AA23" i="33"/>
  <c r="Z23" i="33"/>
  <c r="Y23" i="33"/>
  <c r="E23" i="33" s="1"/>
  <c r="X23" i="33"/>
  <c r="D23" i="33" s="1"/>
  <c r="W23" i="33"/>
  <c r="V23" i="33"/>
  <c r="U23" i="33"/>
  <c r="T23" i="33"/>
  <c r="AC22" i="33"/>
  <c r="AB22" i="33"/>
  <c r="AA22" i="33"/>
  <c r="Z22" i="33"/>
  <c r="Y22" i="33"/>
  <c r="E22" i="33" s="1"/>
  <c r="X22" i="33"/>
  <c r="D22" i="33" s="1"/>
  <c r="W22" i="33"/>
  <c r="V22" i="33"/>
  <c r="U22" i="33"/>
  <c r="T22" i="33"/>
  <c r="AC21" i="33"/>
  <c r="AB21" i="33"/>
  <c r="AA21" i="33"/>
  <c r="Z21" i="33"/>
  <c r="Y21" i="33"/>
  <c r="E21" i="33" s="1"/>
  <c r="X21" i="33"/>
  <c r="D21" i="33" s="1"/>
  <c r="W21" i="33"/>
  <c r="V21" i="33"/>
  <c r="C21" i="33" s="1"/>
  <c r="U21" i="33"/>
  <c r="T21" i="33"/>
  <c r="AC20" i="33"/>
  <c r="AB20" i="33"/>
  <c r="AA20" i="33"/>
  <c r="Z20" i="33"/>
  <c r="Y20" i="33"/>
  <c r="X20" i="33"/>
  <c r="D20" i="33" s="1"/>
  <c r="W20" i="33"/>
  <c r="V20" i="33"/>
  <c r="U20" i="33"/>
  <c r="T20" i="33"/>
  <c r="AC19" i="33"/>
  <c r="AB19" i="33"/>
  <c r="AA19" i="33"/>
  <c r="Z19" i="33"/>
  <c r="Y19" i="33"/>
  <c r="E19" i="33" s="1"/>
  <c r="X19" i="33"/>
  <c r="D19" i="33" s="1"/>
  <c r="W19" i="33"/>
  <c r="V19" i="33"/>
  <c r="U19" i="33"/>
  <c r="T19" i="33"/>
  <c r="AC18" i="33"/>
  <c r="AB18" i="33"/>
  <c r="AA18" i="33"/>
  <c r="Z18" i="33"/>
  <c r="Y18" i="33"/>
  <c r="E18" i="33" s="1"/>
  <c r="X18" i="33"/>
  <c r="D18" i="33" s="1"/>
  <c r="W18" i="33"/>
  <c r="V18" i="33"/>
  <c r="U18" i="33"/>
  <c r="T18" i="33"/>
  <c r="AC17" i="33"/>
  <c r="AB17" i="33"/>
  <c r="AA17" i="33"/>
  <c r="Z17" i="33"/>
  <c r="Y17" i="33"/>
  <c r="E17" i="33" s="1"/>
  <c r="X17" i="33"/>
  <c r="D17" i="33" s="1"/>
  <c r="W17" i="33"/>
  <c r="V17" i="33"/>
  <c r="C17" i="33" s="1"/>
  <c r="U17" i="33"/>
  <c r="T17" i="33"/>
  <c r="AC16" i="33"/>
  <c r="AB16" i="33"/>
  <c r="AA16" i="33"/>
  <c r="Z16" i="33"/>
  <c r="Y16" i="33"/>
  <c r="E16" i="33" s="1"/>
  <c r="X16" i="33"/>
  <c r="D16" i="33" s="1"/>
  <c r="W16" i="33"/>
  <c r="V16" i="33"/>
  <c r="U16" i="33"/>
  <c r="T16" i="33"/>
  <c r="AC15" i="33"/>
  <c r="AB15" i="33"/>
  <c r="AA15" i="33"/>
  <c r="Z15" i="33"/>
  <c r="Y15" i="33"/>
  <c r="E15" i="33" s="1"/>
  <c r="X15" i="33"/>
  <c r="D15" i="33" s="1"/>
  <c r="W15" i="33"/>
  <c r="V15" i="33"/>
  <c r="C15" i="33" s="1"/>
  <c r="U15" i="33"/>
  <c r="T15" i="33"/>
  <c r="AC14" i="33"/>
  <c r="AB14" i="33"/>
  <c r="AA14" i="33"/>
  <c r="Z14" i="33"/>
  <c r="Y14" i="33"/>
  <c r="E14" i="33" s="1"/>
  <c r="X14" i="33"/>
  <c r="D14" i="33" s="1"/>
  <c r="W14" i="33"/>
  <c r="V14" i="33"/>
  <c r="C14" i="33" s="1"/>
  <c r="U14" i="33"/>
  <c r="T14" i="33"/>
  <c r="AC13" i="33"/>
  <c r="AB13" i="33"/>
  <c r="AA13" i="33"/>
  <c r="Z13" i="33"/>
  <c r="Y13" i="33"/>
  <c r="E13" i="33" s="1"/>
  <c r="X13" i="33"/>
  <c r="D13" i="33" s="1"/>
  <c r="W13" i="33"/>
  <c r="V13" i="33"/>
  <c r="C13" i="33" s="1"/>
  <c r="U13" i="33"/>
  <c r="T13" i="33"/>
  <c r="AC12" i="33"/>
  <c r="AB12" i="33"/>
  <c r="AA12" i="33"/>
  <c r="Z12" i="33"/>
  <c r="Y12" i="33"/>
  <c r="X12" i="33"/>
  <c r="D12" i="33" s="1"/>
  <c r="W12" i="33"/>
  <c r="V12" i="33"/>
  <c r="U12" i="33"/>
  <c r="T12" i="33"/>
  <c r="AC11" i="33"/>
  <c r="AB11" i="33"/>
  <c r="AA11" i="33"/>
  <c r="Z11" i="33"/>
  <c r="Y11" i="33"/>
  <c r="E11" i="33" s="1"/>
  <c r="X11" i="33"/>
  <c r="D11" i="33" s="1"/>
  <c r="W11" i="33"/>
  <c r="V11" i="33"/>
  <c r="U11" i="33"/>
  <c r="T11" i="33"/>
  <c r="AC10" i="33"/>
  <c r="AB10" i="33"/>
  <c r="AA10" i="33"/>
  <c r="Z10" i="33"/>
  <c r="Y10" i="33"/>
  <c r="E10" i="33" s="1"/>
  <c r="X10" i="33"/>
  <c r="D10" i="33" s="1"/>
  <c r="W10" i="33"/>
  <c r="V10" i="33"/>
  <c r="U10" i="33"/>
  <c r="T10" i="33"/>
  <c r="AC9" i="33"/>
  <c r="AB9" i="33"/>
  <c r="AA9" i="33"/>
  <c r="Z9" i="33"/>
  <c r="Y9" i="33"/>
  <c r="E9" i="33" s="1"/>
  <c r="X9" i="33"/>
  <c r="D9" i="33" s="1"/>
  <c r="W9" i="33"/>
  <c r="V9" i="33"/>
  <c r="C9" i="33" s="1"/>
  <c r="U9" i="33"/>
  <c r="T9" i="33"/>
  <c r="AC8" i="33"/>
  <c r="AB8" i="33"/>
  <c r="AA8" i="33"/>
  <c r="Z8" i="33"/>
  <c r="Y8" i="33"/>
  <c r="E8" i="33" s="1"/>
  <c r="X8" i="33"/>
  <c r="D8" i="33" s="1"/>
  <c r="W8" i="33"/>
  <c r="V8" i="33"/>
  <c r="U8" i="33"/>
  <c r="T8" i="33"/>
  <c r="V35" i="32"/>
  <c r="AC35" i="32"/>
  <c r="AB35" i="32"/>
  <c r="AA35" i="32"/>
  <c r="Z35" i="32"/>
  <c r="Y35" i="32"/>
  <c r="E35" i="32" s="1"/>
  <c r="X35" i="32"/>
  <c r="D35" i="32" s="1"/>
  <c r="W35" i="32"/>
  <c r="U35" i="32"/>
  <c r="T35" i="32"/>
  <c r="AC34" i="32"/>
  <c r="AB34" i="32"/>
  <c r="AA34" i="32"/>
  <c r="Z34" i="32"/>
  <c r="Y34" i="32"/>
  <c r="E34" i="32" s="1"/>
  <c r="X34" i="32"/>
  <c r="D34" i="32" s="1"/>
  <c r="W34" i="32"/>
  <c r="V34" i="32"/>
  <c r="U34" i="32"/>
  <c r="T34" i="32"/>
  <c r="AC33" i="32"/>
  <c r="AB33" i="32"/>
  <c r="AA33" i="32"/>
  <c r="Z33" i="32"/>
  <c r="Y33" i="32"/>
  <c r="E33" i="32" s="1"/>
  <c r="X33" i="32"/>
  <c r="D33" i="32" s="1"/>
  <c r="W33" i="32"/>
  <c r="V33" i="32"/>
  <c r="U33" i="32"/>
  <c r="T33" i="32"/>
  <c r="AC32" i="32"/>
  <c r="AB32" i="32"/>
  <c r="AA32" i="32"/>
  <c r="Z32" i="32"/>
  <c r="Y32" i="32"/>
  <c r="E32" i="32" s="1"/>
  <c r="X32" i="32"/>
  <c r="D32" i="32" s="1"/>
  <c r="W32" i="32"/>
  <c r="V32" i="32"/>
  <c r="U32" i="32"/>
  <c r="T32" i="32"/>
  <c r="AC31" i="32"/>
  <c r="AB31" i="32"/>
  <c r="AA31" i="32"/>
  <c r="Z31" i="32"/>
  <c r="Y31" i="32"/>
  <c r="E31" i="32" s="1"/>
  <c r="X31" i="32"/>
  <c r="D31" i="32" s="1"/>
  <c r="W31" i="32"/>
  <c r="V31" i="32"/>
  <c r="U31" i="32"/>
  <c r="T31" i="32"/>
  <c r="AC30" i="32"/>
  <c r="AB30" i="32"/>
  <c r="AA30" i="32"/>
  <c r="Z30" i="32"/>
  <c r="Y30" i="32"/>
  <c r="E30" i="32" s="1"/>
  <c r="X30" i="32"/>
  <c r="D30" i="32" s="1"/>
  <c r="W30" i="32"/>
  <c r="V30" i="32"/>
  <c r="U30" i="32"/>
  <c r="T30" i="32"/>
  <c r="AC29" i="32"/>
  <c r="AB29" i="32"/>
  <c r="AA29" i="32"/>
  <c r="Z29" i="32"/>
  <c r="Y29" i="32"/>
  <c r="E29" i="32" s="1"/>
  <c r="X29" i="32"/>
  <c r="D29" i="32" s="1"/>
  <c r="W29" i="32"/>
  <c r="C29" i="32" s="1"/>
  <c r="V29" i="32"/>
  <c r="U29" i="32"/>
  <c r="T29" i="32"/>
  <c r="AC28" i="32"/>
  <c r="AB28" i="32"/>
  <c r="AA28" i="32"/>
  <c r="Z28" i="32"/>
  <c r="Y28" i="32"/>
  <c r="E28" i="32" s="1"/>
  <c r="X28" i="32"/>
  <c r="D28" i="32" s="1"/>
  <c r="W28" i="32"/>
  <c r="V28" i="32"/>
  <c r="C28" i="32" s="1"/>
  <c r="U28" i="32"/>
  <c r="T28" i="32"/>
  <c r="AC27" i="32"/>
  <c r="AB27" i="32"/>
  <c r="AA27" i="32"/>
  <c r="Z27" i="32"/>
  <c r="Y27" i="32"/>
  <c r="E27" i="32" s="1"/>
  <c r="X27" i="32"/>
  <c r="D27" i="32" s="1"/>
  <c r="W27" i="32"/>
  <c r="V27" i="32"/>
  <c r="U27" i="32"/>
  <c r="T27" i="32"/>
  <c r="AC26" i="32"/>
  <c r="AB26" i="32"/>
  <c r="AA26" i="32"/>
  <c r="Z26" i="32"/>
  <c r="Y26" i="32"/>
  <c r="E26" i="32" s="1"/>
  <c r="X26" i="32"/>
  <c r="D26" i="32" s="1"/>
  <c r="W26" i="32"/>
  <c r="V26" i="32"/>
  <c r="U26" i="32"/>
  <c r="T26" i="32"/>
  <c r="AC25" i="32"/>
  <c r="AB25" i="32"/>
  <c r="AA25" i="32"/>
  <c r="Z25" i="32"/>
  <c r="Y25" i="32"/>
  <c r="E25" i="32" s="1"/>
  <c r="X25" i="32"/>
  <c r="D25" i="32" s="1"/>
  <c r="W25" i="32"/>
  <c r="V25" i="32"/>
  <c r="U25" i="32"/>
  <c r="T25" i="32"/>
  <c r="AC24" i="32"/>
  <c r="AB24" i="32"/>
  <c r="AA24" i="32"/>
  <c r="E24" i="32" s="1"/>
  <c r="Z24" i="32"/>
  <c r="Y24" i="32"/>
  <c r="X24" i="32"/>
  <c r="D24" i="32" s="1"/>
  <c r="W24" i="32"/>
  <c r="V24" i="32"/>
  <c r="U24" i="32"/>
  <c r="T24" i="32"/>
  <c r="AC23" i="32"/>
  <c r="AB23" i="32"/>
  <c r="AA23" i="32"/>
  <c r="Z23" i="32"/>
  <c r="Y23" i="32"/>
  <c r="E23" i="32" s="1"/>
  <c r="X23" i="32"/>
  <c r="D23" i="32" s="1"/>
  <c r="W23" i="32"/>
  <c r="V23" i="32"/>
  <c r="U23" i="32"/>
  <c r="T23" i="32"/>
  <c r="AC22" i="32"/>
  <c r="AB22" i="32"/>
  <c r="AA22" i="32"/>
  <c r="Z22" i="32"/>
  <c r="Y22" i="32"/>
  <c r="E22" i="32" s="1"/>
  <c r="X22" i="32"/>
  <c r="D22" i="32" s="1"/>
  <c r="W22" i="32"/>
  <c r="V22" i="32"/>
  <c r="U22" i="32"/>
  <c r="T22" i="32"/>
  <c r="AC21" i="32"/>
  <c r="AB21" i="32"/>
  <c r="AA21" i="32"/>
  <c r="Z21" i="32"/>
  <c r="Y21" i="32"/>
  <c r="E21" i="32" s="1"/>
  <c r="X21" i="32"/>
  <c r="D21" i="32" s="1"/>
  <c r="W21" i="32"/>
  <c r="V21" i="32"/>
  <c r="U21" i="32"/>
  <c r="T21" i="32"/>
  <c r="AC20" i="32"/>
  <c r="AB20" i="32"/>
  <c r="AA20" i="32"/>
  <c r="Z20" i="32"/>
  <c r="Y20" i="32"/>
  <c r="E20" i="32" s="1"/>
  <c r="X20" i="32"/>
  <c r="D20" i="32" s="1"/>
  <c r="W20" i="32"/>
  <c r="V20" i="32"/>
  <c r="U20" i="32"/>
  <c r="T20" i="32"/>
  <c r="AC19" i="32"/>
  <c r="AB19" i="32"/>
  <c r="AA19" i="32"/>
  <c r="Z19" i="32"/>
  <c r="Y19" i="32"/>
  <c r="E19" i="32" s="1"/>
  <c r="X19" i="32"/>
  <c r="D19" i="32" s="1"/>
  <c r="W19" i="32"/>
  <c r="V19" i="32"/>
  <c r="C19" i="32" s="1"/>
  <c r="U19" i="32"/>
  <c r="T19" i="32"/>
  <c r="AC18" i="32"/>
  <c r="AB18" i="32"/>
  <c r="AA18" i="32"/>
  <c r="Z18" i="32"/>
  <c r="Y18" i="32"/>
  <c r="E18" i="32" s="1"/>
  <c r="X18" i="32"/>
  <c r="D18" i="32" s="1"/>
  <c r="W18" i="32"/>
  <c r="V18" i="32"/>
  <c r="U18" i="32"/>
  <c r="T18" i="32"/>
  <c r="AC17" i="32"/>
  <c r="AB17" i="32"/>
  <c r="AA17" i="32"/>
  <c r="Z17" i="32"/>
  <c r="Y17" i="32"/>
  <c r="E17" i="32" s="1"/>
  <c r="X17" i="32"/>
  <c r="D17" i="32" s="1"/>
  <c r="W17" i="32"/>
  <c r="V17" i="32"/>
  <c r="U17" i="32"/>
  <c r="T17" i="32"/>
  <c r="AC16" i="32"/>
  <c r="AB16" i="32"/>
  <c r="AA16" i="32"/>
  <c r="E16" i="32" s="1"/>
  <c r="Z16" i="32"/>
  <c r="Y16" i="32"/>
  <c r="X16" i="32"/>
  <c r="D16" i="32" s="1"/>
  <c r="W16" i="32"/>
  <c r="V16" i="32"/>
  <c r="U16" i="32"/>
  <c r="T16" i="32"/>
  <c r="AC15" i="32"/>
  <c r="AB15" i="32"/>
  <c r="AA15" i="32"/>
  <c r="Z15" i="32"/>
  <c r="Y15" i="32"/>
  <c r="E15" i="32" s="1"/>
  <c r="X15" i="32"/>
  <c r="D15" i="32" s="1"/>
  <c r="W15" i="32"/>
  <c r="V15" i="32"/>
  <c r="C15" i="32" s="1"/>
  <c r="U15" i="32"/>
  <c r="T15" i="32"/>
  <c r="AC14" i="32"/>
  <c r="AB14" i="32"/>
  <c r="AA14" i="32"/>
  <c r="Z14" i="32"/>
  <c r="Y14" i="32"/>
  <c r="E14" i="32" s="1"/>
  <c r="X14" i="32"/>
  <c r="D14" i="32" s="1"/>
  <c r="W14" i="32"/>
  <c r="V14" i="32"/>
  <c r="U14" i="32"/>
  <c r="T14" i="32"/>
  <c r="AC13" i="32"/>
  <c r="AB13" i="32"/>
  <c r="AA13" i="32"/>
  <c r="Z13" i="32"/>
  <c r="Y13" i="32"/>
  <c r="E13" i="32" s="1"/>
  <c r="X13" i="32"/>
  <c r="D13" i="32" s="1"/>
  <c r="W13" i="32"/>
  <c r="V13" i="32"/>
  <c r="U13" i="32"/>
  <c r="T13" i="32"/>
  <c r="C13" i="32"/>
  <c r="AC12" i="32"/>
  <c r="AB12" i="32"/>
  <c r="AA12" i="32"/>
  <c r="Z12" i="32"/>
  <c r="Y12" i="32"/>
  <c r="E12" i="32" s="1"/>
  <c r="X12" i="32"/>
  <c r="D12" i="32" s="1"/>
  <c r="W12" i="32"/>
  <c r="V12" i="32"/>
  <c r="U12" i="32"/>
  <c r="T12" i="32"/>
  <c r="AC11" i="32"/>
  <c r="AB11" i="32"/>
  <c r="AA11" i="32"/>
  <c r="Z11" i="32"/>
  <c r="Y11" i="32"/>
  <c r="E11" i="32" s="1"/>
  <c r="X11" i="32"/>
  <c r="D11" i="32" s="1"/>
  <c r="W11" i="32"/>
  <c r="V11" i="32"/>
  <c r="U11" i="32"/>
  <c r="T11" i="32"/>
  <c r="AC10" i="32"/>
  <c r="AB10" i="32"/>
  <c r="AA10" i="32"/>
  <c r="Z10" i="32"/>
  <c r="Y10" i="32"/>
  <c r="E10" i="32" s="1"/>
  <c r="X10" i="32"/>
  <c r="W10" i="32"/>
  <c r="V10" i="32"/>
  <c r="U10" i="32"/>
  <c r="T10" i="32"/>
  <c r="D10" i="32"/>
  <c r="AC9" i="32"/>
  <c r="AB9" i="32"/>
  <c r="AA9" i="32"/>
  <c r="Z9" i="32"/>
  <c r="Y9" i="32"/>
  <c r="E9" i="32" s="1"/>
  <c r="X9" i="32"/>
  <c r="D9" i="32" s="1"/>
  <c r="W9" i="32"/>
  <c r="V9" i="32"/>
  <c r="U9" i="32"/>
  <c r="T9" i="32"/>
  <c r="AC8" i="32"/>
  <c r="AB8" i="32"/>
  <c r="AA8" i="32"/>
  <c r="Z8" i="32"/>
  <c r="Y8" i="32"/>
  <c r="X8" i="32"/>
  <c r="D8" i="32" s="1"/>
  <c r="W8" i="32"/>
  <c r="V8" i="32"/>
  <c r="C8" i="32" s="1"/>
  <c r="U8" i="32"/>
  <c r="T8" i="32"/>
  <c r="AB35" i="31"/>
  <c r="W35" i="31"/>
  <c r="AD35" i="31"/>
  <c r="AC35" i="31"/>
  <c r="AA35" i="31"/>
  <c r="Z35" i="31"/>
  <c r="Y35" i="31"/>
  <c r="E35" i="31" s="1"/>
  <c r="X35" i="31"/>
  <c r="V35" i="31"/>
  <c r="U35" i="31"/>
  <c r="AD34" i="31"/>
  <c r="AC34" i="31"/>
  <c r="AB34" i="31"/>
  <c r="AA34" i="31"/>
  <c r="Z34" i="31"/>
  <c r="Y34" i="31"/>
  <c r="E34" i="31" s="1"/>
  <c r="X34" i="31"/>
  <c r="W34" i="31"/>
  <c r="V34" i="31"/>
  <c r="U34" i="31"/>
  <c r="C34" i="31" s="1"/>
  <c r="AD33" i="31"/>
  <c r="AC33" i="31"/>
  <c r="AB33" i="31"/>
  <c r="AA33" i="31"/>
  <c r="Z33" i="31"/>
  <c r="Y33" i="31"/>
  <c r="E33" i="31" s="1"/>
  <c r="X33" i="31"/>
  <c r="W33" i="31"/>
  <c r="V33" i="31"/>
  <c r="U33" i="31"/>
  <c r="AD32" i="31"/>
  <c r="AC32" i="31"/>
  <c r="AB32" i="31"/>
  <c r="AA32" i="31"/>
  <c r="Z32" i="31"/>
  <c r="Y32" i="31"/>
  <c r="E32" i="31" s="1"/>
  <c r="X32" i="31"/>
  <c r="W32" i="31"/>
  <c r="V32" i="31"/>
  <c r="U32" i="31"/>
  <c r="C32" i="31" s="1"/>
  <c r="AD31" i="31"/>
  <c r="AC31" i="31"/>
  <c r="AB31" i="31"/>
  <c r="AA31" i="31"/>
  <c r="Z31" i="31"/>
  <c r="Y31" i="31"/>
  <c r="E31" i="31" s="1"/>
  <c r="X31" i="31"/>
  <c r="W31" i="31"/>
  <c r="V31" i="31"/>
  <c r="U31" i="31"/>
  <c r="C31" i="31" s="1"/>
  <c r="AD30" i="31"/>
  <c r="AC30" i="31"/>
  <c r="AB30" i="31"/>
  <c r="AA30" i="31"/>
  <c r="Z30" i="31"/>
  <c r="Y30" i="31"/>
  <c r="E30" i="31" s="1"/>
  <c r="X30" i="31"/>
  <c r="W30" i="31"/>
  <c r="V30" i="31"/>
  <c r="U30" i="31"/>
  <c r="C30" i="31"/>
  <c r="AD29" i="31"/>
  <c r="AC29" i="31"/>
  <c r="AB29" i="31"/>
  <c r="AA29" i="31"/>
  <c r="Z29" i="31"/>
  <c r="Y29" i="31"/>
  <c r="E29" i="31" s="1"/>
  <c r="X29" i="31"/>
  <c r="W29" i="31"/>
  <c r="D29" i="31" s="1"/>
  <c r="V29" i="31"/>
  <c r="U29" i="31"/>
  <c r="AD28" i="31"/>
  <c r="AC28" i="31"/>
  <c r="AB28" i="31"/>
  <c r="AA28" i="31"/>
  <c r="Z28" i="31"/>
  <c r="F28" i="31" s="1"/>
  <c r="Y28" i="31"/>
  <c r="E28" i="31" s="1"/>
  <c r="X28" i="31"/>
  <c r="D28" i="31" s="1"/>
  <c r="W28" i="31"/>
  <c r="V28" i="31"/>
  <c r="U28" i="31"/>
  <c r="C28" i="31" s="1"/>
  <c r="AD27" i="31"/>
  <c r="AC27" i="31"/>
  <c r="AB27" i="31"/>
  <c r="AA27" i="31"/>
  <c r="Z27" i="31"/>
  <c r="Y27" i="31"/>
  <c r="E27" i="31" s="1"/>
  <c r="X27" i="31"/>
  <c r="W27" i="31"/>
  <c r="V27" i="31"/>
  <c r="U27" i="31"/>
  <c r="C27" i="31"/>
  <c r="AD26" i="31"/>
  <c r="AC26" i="31"/>
  <c r="AB26" i="31"/>
  <c r="AA26" i="31"/>
  <c r="Z26" i="31"/>
  <c r="Y26" i="31"/>
  <c r="E26" i="31" s="1"/>
  <c r="X26" i="31"/>
  <c r="W26" i="31"/>
  <c r="D26" i="31" s="1"/>
  <c r="V26" i="31"/>
  <c r="U26" i="31"/>
  <c r="C26" i="31" s="1"/>
  <c r="AD25" i="31"/>
  <c r="AC25" i="31"/>
  <c r="AB25" i="31"/>
  <c r="AA25" i="31"/>
  <c r="Z25" i="31"/>
  <c r="Y25" i="31"/>
  <c r="E25" i="31" s="1"/>
  <c r="X25" i="31"/>
  <c r="W25" i="31"/>
  <c r="D25" i="31" s="1"/>
  <c r="V25" i="31"/>
  <c r="U25" i="31"/>
  <c r="C25" i="31" s="1"/>
  <c r="AD24" i="31"/>
  <c r="AC24" i="31"/>
  <c r="AB24" i="31"/>
  <c r="AA24" i="31"/>
  <c r="Z24" i="31"/>
  <c r="Y24" i="31"/>
  <c r="X24" i="31"/>
  <c r="W24" i="31"/>
  <c r="V24" i="31"/>
  <c r="U24" i="31"/>
  <c r="E24" i="31"/>
  <c r="AD23" i="31"/>
  <c r="AC23" i="31"/>
  <c r="AB23" i="31"/>
  <c r="AA23" i="31"/>
  <c r="Z23" i="31"/>
  <c r="Y23" i="31"/>
  <c r="E23" i="31" s="1"/>
  <c r="X23" i="31"/>
  <c r="W23" i="31"/>
  <c r="V23" i="31"/>
  <c r="U23" i="31"/>
  <c r="C23" i="31" s="1"/>
  <c r="AD22" i="31"/>
  <c r="AC22" i="31"/>
  <c r="AB22" i="31"/>
  <c r="AA22" i="31"/>
  <c r="Z22" i="31"/>
  <c r="Y22" i="31"/>
  <c r="E22" i="31" s="1"/>
  <c r="X22" i="31"/>
  <c r="W22" i="31"/>
  <c r="V22" i="31"/>
  <c r="U22" i="31"/>
  <c r="C22" i="31" s="1"/>
  <c r="F22" i="31"/>
  <c r="AD21" i="31"/>
  <c r="AC21" i="31"/>
  <c r="AB21" i="31"/>
  <c r="AA21" i="31"/>
  <c r="Z21" i="31"/>
  <c r="Y21" i="31"/>
  <c r="E21" i="31" s="1"/>
  <c r="X21" i="31"/>
  <c r="W21" i="31"/>
  <c r="V21" i="31"/>
  <c r="U21" i="31"/>
  <c r="AD20" i="31"/>
  <c r="AC20" i="31"/>
  <c r="AB20" i="31"/>
  <c r="AA20" i="31"/>
  <c r="Z20" i="31"/>
  <c r="Y20" i="31"/>
  <c r="E20" i="31" s="1"/>
  <c r="X20" i="31"/>
  <c r="D20" i="31" s="1"/>
  <c r="W20" i="31"/>
  <c r="V20" i="31"/>
  <c r="U20" i="31"/>
  <c r="AD19" i="31"/>
  <c r="AC19" i="31"/>
  <c r="AB19" i="31"/>
  <c r="AA19" i="31"/>
  <c r="Z19" i="31"/>
  <c r="Y19" i="31"/>
  <c r="E19" i="31" s="1"/>
  <c r="X19" i="31"/>
  <c r="W19" i="31"/>
  <c r="D19" i="31" s="1"/>
  <c r="V19" i="31"/>
  <c r="U19" i="31"/>
  <c r="C19" i="31" s="1"/>
  <c r="AD18" i="31"/>
  <c r="AC18" i="31"/>
  <c r="AB18" i="31"/>
  <c r="AA18" i="31"/>
  <c r="Z18" i="31"/>
  <c r="Y18" i="31"/>
  <c r="E18" i="31" s="1"/>
  <c r="X18" i="31"/>
  <c r="W18" i="31"/>
  <c r="V18" i="31"/>
  <c r="U18" i="31"/>
  <c r="AD17" i="31"/>
  <c r="AC17" i="31"/>
  <c r="AB17" i="31"/>
  <c r="AA17" i="31"/>
  <c r="Z17" i="31"/>
  <c r="Y17" i="31"/>
  <c r="E17" i="31" s="1"/>
  <c r="X17" i="31"/>
  <c r="W17" i="31"/>
  <c r="D17" i="31" s="1"/>
  <c r="V17" i="31"/>
  <c r="U17" i="31"/>
  <c r="C17" i="31" s="1"/>
  <c r="AD16" i="31"/>
  <c r="AC16" i="31"/>
  <c r="AB16" i="31"/>
  <c r="AA16" i="31"/>
  <c r="Z16" i="31"/>
  <c r="Y16" i="31"/>
  <c r="E16" i="31" s="1"/>
  <c r="X16" i="31"/>
  <c r="D16" i="31" s="1"/>
  <c r="W16" i="31"/>
  <c r="V16" i="31"/>
  <c r="U16" i="31"/>
  <c r="AD15" i="31"/>
  <c r="AC15" i="31"/>
  <c r="AB15" i="31"/>
  <c r="AA15" i="31"/>
  <c r="Z15" i="31"/>
  <c r="Y15" i="31"/>
  <c r="E15" i="31" s="1"/>
  <c r="X15" i="31"/>
  <c r="W15" i="31"/>
  <c r="V15" i="31"/>
  <c r="U15" i="31"/>
  <c r="C15" i="31"/>
  <c r="AD14" i="31"/>
  <c r="AC14" i="31"/>
  <c r="F14" i="31" s="1"/>
  <c r="AB14" i="31"/>
  <c r="AA14" i="31"/>
  <c r="Z14" i="31"/>
  <c r="Y14" i="31"/>
  <c r="E14" i="31" s="1"/>
  <c r="X14" i="31"/>
  <c r="W14" i="31"/>
  <c r="D14" i="31" s="1"/>
  <c r="V14" i="31"/>
  <c r="U14" i="31"/>
  <c r="C14" i="31" s="1"/>
  <c r="AD13" i="31"/>
  <c r="AC13" i="31"/>
  <c r="AB13" i="31"/>
  <c r="AA13" i="31"/>
  <c r="Z13" i="31"/>
  <c r="F13" i="31" s="1"/>
  <c r="Y13" i="31"/>
  <c r="E13" i="31" s="1"/>
  <c r="X13" i="31"/>
  <c r="W13" i="31"/>
  <c r="V13" i="31"/>
  <c r="U13" i="31"/>
  <c r="C13" i="31" s="1"/>
  <c r="AD12" i="31"/>
  <c r="AC12" i="31"/>
  <c r="AB12" i="31"/>
  <c r="AA12" i="31"/>
  <c r="Z12" i="31"/>
  <c r="Y12" i="31"/>
  <c r="E12" i="31" s="1"/>
  <c r="X12" i="31"/>
  <c r="W12" i="31"/>
  <c r="V12" i="31"/>
  <c r="U12" i="31"/>
  <c r="C12" i="31" s="1"/>
  <c r="AD11" i="31"/>
  <c r="AC11" i="31"/>
  <c r="AB11" i="31"/>
  <c r="AA11" i="31"/>
  <c r="Z11" i="31"/>
  <c r="Y11" i="31"/>
  <c r="E11" i="31" s="1"/>
  <c r="X11" i="31"/>
  <c r="W11" i="31"/>
  <c r="V11" i="31"/>
  <c r="U11" i="31"/>
  <c r="AD10" i="31"/>
  <c r="AC10" i="31"/>
  <c r="AB10" i="31"/>
  <c r="AA10" i="31"/>
  <c r="Z10" i="31"/>
  <c r="Y10" i="31"/>
  <c r="E10" i="31" s="1"/>
  <c r="X10" i="31"/>
  <c r="W10" i="31"/>
  <c r="V10" i="31"/>
  <c r="C10" i="31" s="1"/>
  <c r="U10" i="31"/>
  <c r="AD9" i="31"/>
  <c r="AC9" i="31"/>
  <c r="AB9" i="31"/>
  <c r="AA9" i="31"/>
  <c r="Z9" i="31"/>
  <c r="Y9" i="31"/>
  <c r="E9" i="31" s="1"/>
  <c r="X9" i="31"/>
  <c r="W9" i="31"/>
  <c r="D9" i="31" s="1"/>
  <c r="V9" i="31"/>
  <c r="U9" i="31"/>
  <c r="AD8" i="31"/>
  <c r="AC8" i="31"/>
  <c r="AB8" i="31"/>
  <c r="AA8" i="31"/>
  <c r="Z8" i="31"/>
  <c r="Y8" i="31"/>
  <c r="E8" i="31" s="1"/>
  <c r="X8" i="31"/>
  <c r="W8" i="31"/>
  <c r="D8" i="31" s="1"/>
  <c r="V8" i="31"/>
  <c r="U8" i="31"/>
  <c r="E33" i="27"/>
  <c r="E29" i="27"/>
  <c r="E25" i="27"/>
  <c r="E21" i="27"/>
  <c r="E17" i="27"/>
  <c r="E13" i="27"/>
  <c r="E9" i="27"/>
  <c r="Y35" i="27"/>
  <c r="E35" i="27" s="1"/>
  <c r="U35" i="27"/>
  <c r="AD34" i="27"/>
  <c r="AC34" i="27"/>
  <c r="AB34" i="27"/>
  <c r="AA34" i="27"/>
  <c r="Z34" i="27"/>
  <c r="F34" i="27" s="1"/>
  <c r="Y34" i="27"/>
  <c r="E34" i="27" s="1"/>
  <c r="X34" i="27"/>
  <c r="W34" i="27"/>
  <c r="D34" i="27" s="1"/>
  <c r="V34" i="27"/>
  <c r="U34" i="27"/>
  <c r="C34" i="27" s="1"/>
  <c r="AD33" i="27"/>
  <c r="AC33" i="27"/>
  <c r="AB33" i="27"/>
  <c r="AA33" i="27"/>
  <c r="F33" i="27" s="1"/>
  <c r="Z33" i="27"/>
  <c r="Y33" i="27"/>
  <c r="X33" i="27"/>
  <c r="W33" i="27"/>
  <c r="D33" i="27" s="1"/>
  <c r="V33" i="27"/>
  <c r="U33" i="27"/>
  <c r="C33" i="27" s="1"/>
  <c r="AD32" i="27"/>
  <c r="AC32" i="27"/>
  <c r="AB32" i="27"/>
  <c r="AA32" i="27"/>
  <c r="Z32" i="27"/>
  <c r="F32" i="27" s="1"/>
  <c r="Y32" i="27"/>
  <c r="E32" i="27" s="1"/>
  <c r="X32" i="27"/>
  <c r="W32" i="27"/>
  <c r="D32" i="27" s="1"/>
  <c r="V32" i="27"/>
  <c r="U32" i="27"/>
  <c r="C32" i="27" s="1"/>
  <c r="AD31" i="27"/>
  <c r="AC31" i="27"/>
  <c r="AB31" i="27"/>
  <c r="AA31" i="27"/>
  <c r="Z31" i="27"/>
  <c r="F31" i="27" s="1"/>
  <c r="Y31" i="27"/>
  <c r="E31" i="27" s="1"/>
  <c r="X31" i="27"/>
  <c r="W31" i="27"/>
  <c r="D31" i="27" s="1"/>
  <c r="V31" i="27"/>
  <c r="U31" i="27"/>
  <c r="C31" i="27" s="1"/>
  <c r="AD30" i="27"/>
  <c r="AC30" i="27"/>
  <c r="AB30" i="27"/>
  <c r="AA30" i="27"/>
  <c r="Z30" i="27"/>
  <c r="F30" i="27" s="1"/>
  <c r="Y30" i="27"/>
  <c r="E30" i="27" s="1"/>
  <c r="X30" i="27"/>
  <c r="W30" i="27"/>
  <c r="D30" i="27" s="1"/>
  <c r="V30" i="27"/>
  <c r="U30" i="27"/>
  <c r="C30" i="27" s="1"/>
  <c r="AD29" i="27"/>
  <c r="AC29" i="27"/>
  <c r="AB29" i="27"/>
  <c r="AA29" i="27"/>
  <c r="Z29" i="27"/>
  <c r="F29" i="27" s="1"/>
  <c r="Y29" i="27"/>
  <c r="X29" i="27"/>
  <c r="W29" i="27"/>
  <c r="D29" i="27" s="1"/>
  <c r="V29" i="27"/>
  <c r="U29" i="27"/>
  <c r="C29" i="27" s="1"/>
  <c r="AD28" i="27"/>
  <c r="AC28" i="27"/>
  <c r="AB28" i="27"/>
  <c r="AA28" i="27"/>
  <c r="Z28" i="27"/>
  <c r="F28" i="27" s="1"/>
  <c r="Y28" i="27"/>
  <c r="E28" i="27" s="1"/>
  <c r="X28" i="27"/>
  <c r="W28" i="27"/>
  <c r="D28" i="27" s="1"/>
  <c r="V28" i="27"/>
  <c r="U28" i="27"/>
  <c r="C28" i="27" s="1"/>
  <c r="AD27" i="27"/>
  <c r="AC27" i="27"/>
  <c r="AB27" i="27"/>
  <c r="AA27" i="27"/>
  <c r="Z27" i="27"/>
  <c r="F27" i="27" s="1"/>
  <c r="Y27" i="27"/>
  <c r="E27" i="27" s="1"/>
  <c r="X27" i="27"/>
  <c r="W27" i="27"/>
  <c r="D27" i="27" s="1"/>
  <c r="V27" i="27"/>
  <c r="U27" i="27"/>
  <c r="C27" i="27" s="1"/>
  <c r="AD26" i="27"/>
  <c r="AC26" i="27"/>
  <c r="AB26" i="27"/>
  <c r="AA26" i="27"/>
  <c r="Z26" i="27"/>
  <c r="F26" i="27" s="1"/>
  <c r="Y26" i="27"/>
  <c r="E26" i="27" s="1"/>
  <c r="X26" i="27"/>
  <c r="W26" i="27"/>
  <c r="D26" i="27" s="1"/>
  <c r="V26" i="27"/>
  <c r="U26" i="27"/>
  <c r="C26" i="27" s="1"/>
  <c r="AD25" i="27"/>
  <c r="AC25" i="27"/>
  <c r="AB25" i="27"/>
  <c r="AA25" i="27"/>
  <c r="Z25" i="27"/>
  <c r="F25" i="27" s="1"/>
  <c r="Y25" i="27"/>
  <c r="X25" i="27"/>
  <c r="W25" i="27"/>
  <c r="D25" i="27" s="1"/>
  <c r="V25" i="27"/>
  <c r="U25" i="27"/>
  <c r="C25" i="27" s="1"/>
  <c r="AD24" i="27"/>
  <c r="AC24" i="27"/>
  <c r="AB24" i="27"/>
  <c r="AA24" i="27"/>
  <c r="Z24" i="27"/>
  <c r="F24" i="27" s="1"/>
  <c r="Y24" i="27"/>
  <c r="E24" i="27" s="1"/>
  <c r="X24" i="27"/>
  <c r="W24" i="27"/>
  <c r="D24" i="27" s="1"/>
  <c r="V24" i="27"/>
  <c r="U24" i="27"/>
  <c r="C24" i="27" s="1"/>
  <c r="AD23" i="27"/>
  <c r="AC23" i="27"/>
  <c r="AB23" i="27"/>
  <c r="AA23" i="27"/>
  <c r="Z23" i="27"/>
  <c r="F23" i="27" s="1"/>
  <c r="Y23" i="27"/>
  <c r="E23" i="27" s="1"/>
  <c r="X23" i="27"/>
  <c r="W23" i="27"/>
  <c r="D23" i="27" s="1"/>
  <c r="V23" i="27"/>
  <c r="U23" i="27"/>
  <c r="C23" i="27" s="1"/>
  <c r="AD22" i="27"/>
  <c r="AC22" i="27"/>
  <c r="AB22" i="27"/>
  <c r="AA22" i="27"/>
  <c r="Z22" i="27"/>
  <c r="F22" i="27" s="1"/>
  <c r="Y22" i="27"/>
  <c r="E22" i="27" s="1"/>
  <c r="X22" i="27"/>
  <c r="W22" i="27"/>
  <c r="D22" i="27" s="1"/>
  <c r="V22" i="27"/>
  <c r="U22" i="27"/>
  <c r="C22" i="27" s="1"/>
  <c r="AD21" i="27"/>
  <c r="AC21" i="27"/>
  <c r="AB21" i="27"/>
  <c r="AA21" i="27"/>
  <c r="Z21" i="27"/>
  <c r="F21" i="27" s="1"/>
  <c r="Y21" i="27"/>
  <c r="X21" i="27"/>
  <c r="W21" i="27"/>
  <c r="D21" i="27" s="1"/>
  <c r="V21" i="27"/>
  <c r="U21" i="27"/>
  <c r="C21" i="27" s="1"/>
  <c r="AD20" i="27"/>
  <c r="AC20" i="27"/>
  <c r="AB20" i="27"/>
  <c r="AA20" i="27"/>
  <c r="Z20" i="27"/>
  <c r="F20" i="27" s="1"/>
  <c r="Y20" i="27"/>
  <c r="E20" i="27" s="1"/>
  <c r="X20" i="27"/>
  <c r="W20" i="27"/>
  <c r="D20" i="27" s="1"/>
  <c r="V20" i="27"/>
  <c r="U20" i="27"/>
  <c r="C20" i="27" s="1"/>
  <c r="AD19" i="27"/>
  <c r="AC19" i="27"/>
  <c r="AB19" i="27"/>
  <c r="AA19" i="27"/>
  <c r="Z19" i="27"/>
  <c r="F19" i="27" s="1"/>
  <c r="Y19" i="27"/>
  <c r="E19" i="27" s="1"/>
  <c r="X19" i="27"/>
  <c r="W19" i="27"/>
  <c r="D19" i="27" s="1"/>
  <c r="V19" i="27"/>
  <c r="U19" i="27"/>
  <c r="C19" i="27" s="1"/>
  <c r="AD18" i="27"/>
  <c r="AC18" i="27"/>
  <c r="AB18" i="27"/>
  <c r="AA18" i="27"/>
  <c r="Z18" i="27"/>
  <c r="F18" i="27" s="1"/>
  <c r="Y18" i="27"/>
  <c r="E18" i="27" s="1"/>
  <c r="X18" i="27"/>
  <c r="W18" i="27"/>
  <c r="D18" i="27" s="1"/>
  <c r="V18" i="27"/>
  <c r="U18" i="27"/>
  <c r="C18" i="27" s="1"/>
  <c r="AD17" i="27"/>
  <c r="AC17" i="27"/>
  <c r="AB17" i="27"/>
  <c r="AA17" i="27"/>
  <c r="Z17" i="27"/>
  <c r="F17" i="27" s="1"/>
  <c r="Y17" i="27"/>
  <c r="X17" i="27"/>
  <c r="W17" i="27"/>
  <c r="D17" i="27" s="1"/>
  <c r="V17" i="27"/>
  <c r="U17" i="27"/>
  <c r="C17" i="27" s="1"/>
  <c r="AD16" i="27"/>
  <c r="AC16" i="27"/>
  <c r="AB16" i="27"/>
  <c r="AA16" i="27"/>
  <c r="Z16" i="27"/>
  <c r="F16" i="27" s="1"/>
  <c r="Y16" i="27"/>
  <c r="E16" i="27" s="1"/>
  <c r="X16" i="27"/>
  <c r="W16" i="27"/>
  <c r="D16" i="27" s="1"/>
  <c r="V16" i="27"/>
  <c r="U16" i="27"/>
  <c r="C16" i="27" s="1"/>
  <c r="AD15" i="27"/>
  <c r="AC15" i="27"/>
  <c r="AB15" i="27"/>
  <c r="AA15" i="27"/>
  <c r="Z15" i="27"/>
  <c r="F15" i="27" s="1"/>
  <c r="Y15" i="27"/>
  <c r="E15" i="27" s="1"/>
  <c r="X15" i="27"/>
  <c r="W15" i="27"/>
  <c r="D15" i="27" s="1"/>
  <c r="V15" i="27"/>
  <c r="U15" i="27"/>
  <c r="C15" i="27" s="1"/>
  <c r="AD14" i="27"/>
  <c r="AC14" i="27"/>
  <c r="AB14" i="27"/>
  <c r="AA14" i="27"/>
  <c r="Z14" i="27"/>
  <c r="F14" i="27" s="1"/>
  <c r="Y14" i="27"/>
  <c r="E14" i="27" s="1"/>
  <c r="X14" i="27"/>
  <c r="W14" i="27"/>
  <c r="D14" i="27" s="1"/>
  <c r="V14" i="27"/>
  <c r="U14" i="27"/>
  <c r="C14" i="27" s="1"/>
  <c r="AD13" i="27"/>
  <c r="AC13" i="27"/>
  <c r="AB13" i="27"/>
  <c r="AA13" i="27"/>
  <c r="Z13" i="27"/>
  <c r="F13" i="27" s="1"/>
  <c r="Y13" i="27"/>
  <c r="X13" i="27"/>
  <c r="W13" i="27"/>
  <c r="D13" i="27" s="1"/>
  <c r="V13" i="27"/>
  <c r="U13" i="27"/>
  <c r="C13" i="27" s="1"/>
  <c r="AD12" i="27"/>
  <c r="AC12" i="27"/>
  <c r="AB12" i="27"/>
  <c r="AA12" i="27"/>
  <c r="Z12" i="27"/>
  <c r="F12" i="27" s="1"/>
  <c r="Y12" i="27"/>
  <c r="E12" i="27" s="1"/>
  <c r="X12" i="27"/>
  <c r="W12" i="27"/>
  <c r="D12" i="27" s="1"/>
  <c r="V12" i="27"/>
  <c r="U12" i="27"/>
  <c r="C12" i="27" s="1"/>
  <c r="AD11" i="27"/>
  <c r="AC11" i="27"/>
  <c r="AB11" i="27"/>
  <c r="AA11" i="27"/>
  <c r="Z11" i="27"/>
  <c r="F11" i="27" s="1"/>
  <c r="Y11" i="27"/>
  <c r="E11" i="27" s="1"/>
  <c r="X11" i="27"/>
  <c r="W11" i="27"/>
  <c r="D11" i="27" s="1"/>
  <c r="V11" i="27"/>
  <c r="U11" i="27"/>
  <c r="C11" i="27" s="1"/>
  <c r="AD10" i="27"/>
  <c r="AC10" i="27"/>
  <c r="AB10" i="27"/>
  <c r="AA10" i="27"/>
  <c r="Z10" i="27"/>
  <c r="F10" i="27" s="1"/>
  <c r="Y10" i="27"/>
  <c r="E10" i="27" s="1"/>
  <c r="X10" i="27"/>
  <c r="W10" i="27"/>
  <c r="D10" i="27" s="1"/>
  <c r="V10" i="27"/>
  <c r="U10" i="27"/>
  <c r="C10" i="27" s="1"/>
  <c r="AD9" i="27"/>
  <c r="AC9" i="27"/>
  <c r="AB9" i="27"/>
  <c r="AA9" i="27"/>
  <c r="Z9" i="27"/>
  <c r="F9" i="27" s="1"/>
  <c r="Y9" i="27"/>
  <c r="X9" i="27"/>
  <c r="W9" i="27"/>
  <c r="D9" i="27" s="1"/>
  <c r="V9" i="27"/>
  <c r="U9" i="27"/>
  <c r="C9" i="27" s="1"/>
  <c r="R35" i="27"/>
  <c r="AD35" i="27" s="1"/>
  <c r="Q35" i="27"/>
  <c r="AC35" i="27" s="1"/>
  <c r="P35" i="27"/>
  <c r="AB35" i="27" s="1"/>
  <c r="O35" i="27"/>
  <c r="AA35" i="27" s="1"/>
  <c r="N35" i="27"/>
  <c r="Z35" i="27" s="1"/>
  <c r="F35" i="27" s="1"/>
  <c r="M35" i="27"/>
  <c r="L35" i="27"/>
  <c r="X35" i="27" s="1"/>
  <c r="K35" i="27"/>
  <c r="W35" i="27" s="1"/>
  <c r="D35" i="27" s="1"/>
  <c r="J35" i="27"/>
  <c r="V35" i="27" s="1"/>
  <c r="C11" i="31" l="1"/>
  <c r="F15" i="31"/>
  <c r="F34" i="31"/>
  <c r="C9" i="32"/>
  <c r="C12" i="32"/>
  <c r="C18" i="31"/>
  <c r="C24" i="32"/>
  <c r="C31" i="32"/>
  <c r="C29" i="33"/>
  <c r="C35" i="27"/>
  <c r="D31" i="31"/>
  <c r="F33" i="31"/>
  <c r="C25" i="32"/>
  <c r="C19" i="33"/>
  <c r="F8" i="31"/>
  <c r="F26" i="31"/>
  <c r="F30" i="31"/>
  <c r="F18" i="31"/>
  <c r="C20" i="31"/>
  <c r="C18" i="32"/>
  <c r="C27" i="33"/>
  <c r="C11" i="33"/>
  <c r="C12" i="33"/>
  <c r="C25" i="33"/>
  <c r="C20" i="33"/>
  <c r="C30" i="33"/>
  <c r="C22" i="32"/>
  <c r="C33" i="32"/>
  <c r="C17" i="32"/>
  <c r="C34" i="32"/>
  <c r="C21" i="32"/>
  <c r="C28" i="33"/>
  <c r="C8" i="33"/>
  <c r="C10" i="33"/>
  <c r="C26" i="33"/>
  <c r="C22" i="33"/>
  <c r="C18" i="33"/>
  <c r="C34" i="33"/>
  <c r="C16" i="33"/>
  <c r="C23" i="33"/>
  <c r="C32" i="33"/>
  <c r="C11" i="32"/>
  <c r="C20" i="32"/>
  <c r="C27" i="32"/>
  <c r="C16" i="32"/>
  <c r="C23" i="32"/>
  <c r="C32" i="32"/>
  <c r="C14" i="32"/>
  <c r="C30" i="32"/>
  <c r="C10" i="32"/>
  <c r="C26" i="32"/>
  <c r="F16" i="31"/>
  <c r="F21" i="31"/>
  <c r="F23" i="31"/>
  <c r="D24" i="31"/>
  <c r="D34" i="31"/>
  <c r="F10" i="31"/>
  <c r="F11" i="31"/>
  <c r="D12" i="31"/>
  <c r="D22" i="31"/>
  <c r="D27" i="31"/>
  <c r="C8" i="31"/>
  <c r="D10" i="31"/>
  <c r="D15" i="31"/>
  <c r="F24" i="31"/>
  <c r="F29" i="31"/>
  <c r="F31" i="31"/>
  <c r="D32" i="31"/>
  <c r="C33" i="31"/>
  <c r="F12" i="31"/>
  <c r="D13" i="31"/>
  <c r="C16" i="31"/>
  <c r="F17" i="31"/>
  <c r="F19" i="31"/>
  <c r="C21" i="31"/>
  <c r="D30" i="31"/>
  <c r="D18" i="31"/>
  <c r="D23" i="31"/>
  <c r="F32" i="31"/>
  <c r="D33" i="31"/>
  <c r="C9" i="31"/>
  <c r="F9" i="31"/>
  <c r="D11" i="31"/>
  <c r="F20" i="31"/>
  <c r="D21" i="31"/>
  <c r="C24" i="31"/>
  <c r="F25" i="31"/>
  <c r="F27" i="31"/>
  <c r="C29" i="31"/>
  <c r="C35" i="33"/>
  <c r="C35" i="32"/>
  <c r="F35" i="31"/>
  <c r="C35" i="31"/>
  <c r="D35" i="31"/>
  <c r="AD8" i="27"/>
  <c r="AC8" i="27"/>
  <c r="AB8" i="27"/>
  <c r="AA8" i="27"/>
  <c r="Z8" i="27"/>
  <c r="Y8" i="27"/>
  <c r="E8" i="27" s="1"/>
  <c r="X8" i="27"/>
  <c r="W8" i="27"/>
  <c r="D8" i="27" s="1"/>
  <c r="V8" i="27"/>
  <c r="U8" i="27"/>
  <c r="C8" i="27" s="1"/>
  <c r="F8" i="27" l="1"/>
</calcChain>
</file>

<file path=xl/sharedStrings.xml><?xml version="1.0" encoding="utf-8"?>
<sst xmlns="http://schemas.openxmlformats.org/spreadsheetml/2006/main" count="577" uniqueCount="125">
  <si>
    <t>Averaged Rescaled Data</t>
  </si>
  <si>
    <t>Original Data</t>
  </si>
  <si>
    <t>Rescaled Data</t>
  </si>
  <si>
    <t xml:space="preserve">  </t>
  </si>
  <si>
    <t xml:space="preserve"> </t>
  </si>
  <si>
    <t>Max</t>
  </si>
  <si>
    <t>Min</t>
  </si>
  <si>
    <t>Orientation</t>
  </si>
  <si>
    <t>Assigned to</t>
  </si>
  <si>
    <t>RL</t>
  </si>
  <si>
    <t>CC</t>
  </si>
  <si>
    <t>GE</t>
  </si>
  <si>
    <t>Austria</t>
  </si>
  <si>
    <t>Belgium</t>
  </si>
  <si>
    <t>Bulgaria</t>
  </si>
  <si>
    <t>Croatia</t>
  </si>
  <si>
    <t>Cyprus</t>
  </si>
  <si>
    <t>Denmark</t>
  </si>
  <si>
    <t>Estonia</t>
  </si>
  <si>
    <t>Finland</t>
  </si>
  <si>
    <t>France</t>
  </si>
  <si>
    <t>Germany</t>
  </si>
  <si>
    <t>Greece</t>
  </si>
  <si>
    <t>Hungary</t>
  </si>
  <si>
    <t>Ireland</t>
  </si>
  <si>
    <t>Italy</t>
  </si>
  <si>
    <t>Latvia</t>
  </si>
  <si>
    <t>Lithuania</t>
  </si>
  <si>
    <t>Luxembourg</t>
  </si>
  <si>
    <t>Malta</t>
  </si>
  <si>
    <t>Netherlands</t>
  </si>
  <si>
    <t>Poland</t>
  </si>
  <si>
    <t>Portugal</t>
  </si>
  <si>
    <t>Romania</t>
  </si>
  <si>
    <t>Slovakia</t>
  </si>
  <si>
    <t>Slovenia</t>
  </si>
  <si>
    <t>Spain</t>
  </si>
  <si>
    <t>Sweden</t>
  </si>
  <si>
    <t>United Kingdom</t>
  </si>
  <si>
    <t>SVK</t>
  </si>
  <si>
    <t>AUT</t>
  </si>
  <si>
    <t>BEL</t>
  </si>
  <si>
    <t>BGR</t>
  </si>
  <si>
    <t>HRV</t>
  </si>
  <si>
    <t>CYP</t>
  </si>
  <si>
    <t>CZE</t>
  </si>
  <si>
    <t>DNK</t>
  </si>
  <si>
    <t>EST</t>
  </si>
  <si>
    <t>FIN</t>
  </si>
  <si>
    <t>FRA</t>
  </si>
  <si>
    <t>DEU</t>
  </si>
  <si>
    <t>GRC</t>
  </si>
  <si>
    <t>HUN</t>
  </si>
  <si>
    <t>IRL</t>
  </si>
  <si>
    <t>ITA</t>
  </si>
  <si>
    <t>LVA</t>
  </si>
  <si>
    <t>LTU</t>
  </si>
  <si>
    <t>LUX</t>
  </si>
  <si>
    <t>MLT</t>
  </si>
  <si>
    <t>NLD</t>
  </si>
  <si>
    <t>POL</t>
  </si>
  <si>
    <t>PRT</t>
  </si>
  <si>
    <t>ROM</t>
  </si>
  <si>
    <t>SVN</t>
  </si>
  <si>
    <t>ESP</t>
  </si>
  <si>
    <t>SWE</t>
  </si>
  <si>
    <t>GBR</t>
  </si>
  <si>
    <t>VA</t>
  </si>
  <si>
    <t>Data Provider</t>
  </si>
  <si>
    <t>Description</t>
  </si>
  <si>
    <t>Website</t>
  </si>
  <si>
    <t>Data Source</t>
  </si>
  <si>
    <t>Type</t>
  </si>
  <si>
    <t>Respondents</t>
  </si>
  <si>
    <t>Frequency</t>
  </si>
  <si>
    <t>Coverage</t>
  </si>
  <si>
    <t>Public Access</t>
  </si>
  <si>
    <t>Voice and Accountability</t>
  </si>
  <si>
    <t>X</t>
  </si>
  <si>
    <t>Political Stability and Absence of Violence</t>
  </si>
  <si>
    <t>Government Effectiveness</t>
  </si>
  <si>
    <t>Regulatory Quality</t>
  </si>
  <si>
    <t>Rule of Law</t>
  </si>
  <si>
    <t>Control of Corruption</t>
  </si>
  <si>
    <t>Country Coverage</t>
  </si>
  <si>
    <t>Year of publication</t>
  </si>
  <si>
    <t>European Quality of Government Survey (EQI)</t>
  </si>
  <si>
    <t>Czech Republ</t>
  </si>
  <si>
    <t>Confidence in Parliament</t>
  </si>
  <si>
    <t>Quality of Education System</t>
  </si>
  <si>
    <t>Quality of Police Force</t>
  </si>
  <si>
    <t>Quality of Health Care System</t>
  </si>
  <si>
    <t>Elections are Not Free and Fair</t>
  </si>
  <si>
    <t>Corruption Is Prevalent in Education System</t>
  </si>
  <si>
    <t>Corruption is Prevalent in Health Care System</t>
  </si>
  <si>
    <t>Corruption is Prevalent in Police Force</t>
  </si>
  <si>
    <t>Been Asked For a Bribe in Past 12 Months (% Yes)</t>
  </si>
  <si>
    <t>Paid a Bribe in Past 12 Months (% Yes)</t>
  </si>
  <si>
    <t>Been Asked For a Bribe in Past 12 Months (Fraction Yes)</t>
  </si>
  <si>
    <t>Paid a Bribe in Past 12 Months (Fraction Yes)</t>
  </si>
  <si>
    <t>EQI171819VA</t>
  </si>
  <si>
    <t>EQI171819GE</t>
  </si>
  <si>
    <t>EQI171819RL</t>
  </si>
  <si>
    <t>EQI171819CC</t>
  </si>
  <si>
    <t>EQI13141516GE</t>
  </si>
  <si>
    <t>EQI13141516RL</t>
  </si>
  <si>
    <t>EQI13141516CC</t>
  </si>
  <si>
    <t>EQI101112GE</t>
  </si>
  <si>
    <t>EQI101112RL</t>
  </si>
  <si>
    <t>EQI101112CC</t>
  </si>
  <si>
    <t>Quality of Government Institute at the University of Gothenburg</t>
  </si>
  <si>
    <t>Household survey data underlying European Quality of Government Index</t>
  </si>
  <si>
    <t>https://www.gu.se/en/quality-government/qog-data/data-downloads/european-quality-of-government-index</t>
  </si>
  <si>
    <t>Household survey</t>
  </si>
  <si>
    <t>Representative sample of households in European Union countries</t>
  </si>
  <si>
    <t>Approximately once every three years since 2010</t>
  </si>
  <si>
    <t>European Union Member States</t>
  </si>
  <si>
    <t>Public</t>
  </si>
  <si>
    <t>The European Quality of Government Index is based on original survey data regional (e.g. sub-national) level governance within the EU. The data was first gathered and published in 2010 and then repeated in 2013, 2017, and 2021. The index is based on a large citizen survey where respondents are asked about perceptions and experiences with public sector corruption, along with the extent to which citizens believe various public sector services are impartially allocated and of good quality.  It is designed to compare the quality of governance across regions within countries and across countries, as well as over time.  It covers all 27 EU member states, the UK before Brexit and two accession countries (Serbia and Turkey are also included in the 2013 round). The sub-national regions are at the NUTS 1 or NUTS 2 level, depending on the country. In the WGI, we use national-level averages of the household survey responses to selected questions as indicated below.  We do not use data from the European Quality of Government Index itself, since the national-level values of this index are anchored in the WGI.  For details on the surveys, as well as the European QUalit of Government Index, please refer to: Charron, Nicholas, Victor Lapuente &amp; Monika Bauhr. 2021. Sub-national Quality of Government in EU Member States: Presenting the 2021 European Quality of Government Index and its relationship with Covid-19 indicators. University of Gothenburg: The QoG Working Paper Series 2021:4;Charron, N., V. Lapuente &amp; P. Annoni (2019). ‘Measuring Quality of Government in EU Regions Across Space and Time.’ Papers in Regional Science. DOI: 10.1111/pirs.12437;Charron, N., Dijkstra, L., &amp; Lapuente, V. (2015). Mapping the regional divide in Europe: A measure for assessing quality of government in 206 European regions. Social Indicators Research, 122(2), 315-346. Charron, Nicholas, Lewis Dijkstra &amp; Victor Lapuente. 2014. Regional Governance Matters: Quality of Government within European Union Member States, Regional Studies, 48 (1): 68-90. DOI:10.1080/00343404.2013.770141</t>
  </si>
  <si>
    <t>CODE</t>
  </si>
  <si>
    <t>COUNTRY</t>
  </si>
  <si>
    <t>EQI2021VA</t>
  </si>
  <si>
    <t>EQI2021GE</t>
  </si>
  <si>
    <t>EQI2021RL</t>
  </si>
  <si>
    <t>EQI2021CC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</si>
</sst>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name val="Arial"/>
      <family val="2"/>
    </font>
    <font>
      <sz val="11"/>
      <name val="Calibri"/>
      <family val="2"/>
      <scheme val="minor"/>
    </font>
    <font>
      <sz val="10"/>
      <color indexed="8"/>
      <name val="MS Sans Serif"/>
      <family val="2"/>
    </font>
    <font>
      <sz val="8"/>
      <name val="Arial"/>
      <family val="2"/>
    </font>
    <font>
      <b/>
      <sz val="8"/>
      <name val="Arial"/>
      <family val="2"/>
    </font>
    <font>
      <b/>
      <sz val="10"/>
      <color indexed="8"/>
      <name val="Times New Roman"/>
      <family val="1"/>
    </font>
    <font>
      <sz val="8"/>
      <color indexed="8"/>
      <name val="Arial"/>
      <family val="2"/>
    </font>
    <font>
      <b/>
      <sz val="9"/>
      <color indexed="8"/>
      <name val="Times New Roman"/>
      <family val="1"/>
    </font>
    <font>
      <sz val="9"/>
      <color indexed="8"/>
      <name val="Times New Roman"/>
      <family val="1"/>
    </font>
    <font>
      <sz val="9"/>
      <name val="Arial"/>
      <family val="2"/>
    </font>
    <font>
      <b/>
      <sz val="9"/>
      <name val="Arial"/>
      <family val="2"/>
    </font>
    <font>
      <i/>
      <sz val="9"/>
      <name val="Arial"/>
      <family val="2"/>
    </font>
    <font>
      <b/>
      <sz val="10"/>
      <name val="Arial"/>
      <family val="2"/>
    </font>
    <font>
      <b/>
      <sz val="11"/>
      <color indexed="8"/>
      <name val="Calibri"/>
      <family val="2"/>
      <scheme val="minor"/>
    </font>
    <font>
      <b/>
      <sz val="11"/>
      <name val="Calibri"/>
      <family val="2"/>
      <scheme val="minor"/>
    </font>
    <font>
      <u/>
      <sz val="11"/>
      <color theme="10"/>
      <name val="Calibri"/>
      <family val="2"/>
      <scheme val="minor"/>
    </font>
    <font>
      <u/>
      <sz val="11"/>
      <color theme="11"/>
      <name val="Calibri"/>
      <family val="2"/>
      <scheme val="minor"/>
    </font>
    <font>
      <sz val="10"/>
      <name val="Arial"/>
      <family val="2"/>
    </font>
  </fonts>
  <fills count="3">
    <fill>
      <patternFill patternType="none"/>
    </fill>
    <fill>
      <patternFill patternType="gray125"/>
    </fill>
    <fill>
      <patternFill patternType="solid">
        <fgColor indexed="9"/>
        <bgColor indexed="64"/>
      </patternFill>
    </fill>
  </fills>
  <borders count="8">
    <border>
      <left/>
      <right/>
      <top/>
      <bottom/>
      <diagonal/>
    </border>
    <border>
      <left/>
      <right/>
      <top/>
      <bottom style="medium">
        <color auto="1"/>
      </bottom>
      <diagonal/>
    </border>
    <border>
      <left style="medium">
        <color auto="1"/>
      </left>
      <right/>
      <top/>
      <bottom/>
      <diagonal/>
    </border>
    <border>
      <left style="thin">
        <color auto="1"/>
      </left>
      <right style="thin">
        <color auto="1"/>
      </right>
      <top/>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s>
  <cellStyleXfs count="34">
    <xf numFmtId="0" fontId="0" fillId="0" borderId="0"/>
    <xf numFmtId="0" fontId="2"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cellStyleXfs>
  <cellXfs count="54">
    <xf numFmtId="0" fontId="0" fillId="0" borderId="0" xfId="0"/>
    <xf numFmtId="0" fontId="0" fillId="0" borderId="0" xfId="0" applyFont="1"/>
    <xf numFmtId="0" fontId="1" fillId="0" borderId="0" xfId="0" applyFont="1"/>
    <xf numFmtId="0" fontId="0" fillId="0" borderId="0" xfId="0" applyFont="1" applyAlignment="1">
      <alignment wrapText="1"/>
    </xf>
    <xf numFmtId="2" fontId="0" fillId="0" borderId="0" xfId="0" applyNumberFormat="1" applyFont="1"/>
    <xf numFmtId="0" fontId="8" fillId="2" borderId="0" xfId="1" applyFont="1" applyFill="1" applyAlignment="1">
      <alignment horizontal="center"/>
    </xf>
    <xf numFmtId="0" fontId="8" fillId="2" borderId="0" xfId="1" applyFont="1" applyFill="1"/>
    <xf numFmtId="0" fontId="5" fillId="2" borderId="0" xfId="1" applyFont="1" applyFill="1" applyAlignment="1">
      <alignment horizontal="center" wrapText="1"/>
    </xf>
    <xf numFmtId="0" fontId="4" fillId="2" borderId="1" xfId="1" applyFont="1" applyFill="1" applyBorder="1"/>
    <xf numFmtId="0" fontId="11" fillId="2" borderId="1" xfId="1" applyFont="1" applyFill="1" applyBorder="1" applyAlignment="1">
      <alignment horizontal="justify" vertical="center" wrapText="1"/>
    </xf>
    <xf numFmtId="0" fontId="4" fillId="2" borderId="2" xfId="1" applyFont="1" applyFill="1" applyBorder="1"/>
    <xf numFmtId="0" fontId="12" fillId="2" borderId="0" xfId="1" applyFont="1" applyFill="1" applyBorder="1" applyAlignment="1">
      <alignment horizontal="justify" vertical="center" wrapText="1"/>
    </xf>
    <xf numFmtId="0" fontId="5" fillId="2" borderId="3" xfId="1" applyFont="1" applyFill="1" applyBorder="1" applyAlignment="1">
      <alignment horizontal="center"/>
    </xf>
    <xf numFmtId="0" fontId="5" fillId="2" borderId="0" xfId="1" applyFont="1" applyFill="1" applyBorder="1" applyAlignment="1">
      <alignment horizontal="center"/>
    </xf>
    <xf numFmtId="0" fontId="4" fillId="2" borderId="4" xfId="1" applyFont="1" applyFill="1" applyBorder="1"/>
    <xf numFmtId="0" fontId="12" fillId="2" borderId="0" xfId="1" applyFont="1" applyFill="1" applyBorder="1"/>
    <xf numFmtId="0" fontId="4" fillId="2" borderId="3" xfId="1" applyFont="1" applyFill="1" applyBorder="1"/>
    <xf numFmtId="0" fontId="4" fillId="2" borderId="0" xfId="1" applyFont="1" applyFill="1" applyBorder="1"/>
    <xf numFmtId="0" fontId="5" fillId="2" borderId="0" xfId="1" applyFont="1" applyFill="1" applyBorder="1" applyAlignment="1">
      <alignment horizontal="left" vertical="center" wrapText="1"/>
    </xf>
    <xf numFmtId="0" fontId="4" fillId="2" borderId="0" xfId="1" applyFont="1" applyFill="1" applyBorder="1" applyAlignment="1">
      <alignment horizontal="center" vertical="center"/>
    </xf>
    <xf numFmtId="0" fontId="11" fillId="2" borderId="0" xfId="1" applyFont="1" applyFill="1" applyBorder="1"/>
    <xf numFmtId="0" fontId="12" fillId="2" borderId="0" xfId="1" applyFont="1" applyFill="1" applyBorder="1" applyAlignment="1">
      <alignment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right" vertical="top"/>
    </xf>
    <xf numFmtId="0" fontId="4" fillId="2" borderId="2" xfId="1" applyFont="1" applyFill="1" applyBorder="1" applyAlignment="1">
      <alignment horizontal="left" vertical="center" wrapText="1"/>
    </xf>
    <xf numFmtId="0" fontId="4" fillId="2" borderId="0" xfId="1" applyFont="1" applyFill="1" applyBorder="1" applyAlignment="1">
      <alignment horizontal="center"/>
    </xf>
    <xf numFmtId="0" fontId="13" fillId="2" borderId="0" xfId="1" applyFont="1" applyFill="1" applyBorder="1" applyAlignment="1">
      <alignment horizontal="left" vertical="center" wrapText="1"/>
    </xf>
    <xf numFmtId="0" fontId="14" fillId="2" borderId="2" xfId="1" applyFont="1" applyFill="1" applyBorder="1"/>
    <xf numFmtId="0" fontId="14" fillId="2" borderId="3" xfId="1" applyFont="1" applyFill="1" applyBorder="1" applyAlignment="1">
      <alignment wrapText="1"/>
    </xf>
    <xf numFmtId="0" fontId="6" fillId="2" borderId="0" xfId="1" applyNumberFormat="1" applyFont="1" applyFill="1" applyBorder="1" applyAlignment="1">
      <alignment horizontal="center"/>
    </xf>
    <xf numFmtId="0" fontId="14" fillId="2" borderId="4" xfId="1" applyFont="1" applyFill="1" applyBorder="1" applyAlignment="1">
      <alignment horizontal="center" vertical="center"/>
    </xf>
    <xf numFmtId="0" fontId="6" fillId="2" borderId="0" xfId="1" applyFont="1" applyFill="1" applyBorder="1" applyAlignment="1">
      <alignment horizontal="center" vertical="center"/>
    </xf>
    <xf numFmtId="0" fontId="4" fillId="2" borderId="5" xfId="1" applyFont="1" applyFill="1" applyBorder="1" applyAlignment="1">
      <alignment horizontal="right" vertical="top"/>
    </xf>
    <xf numFmtId="0" fontId="11" fillId="2" borderId="1" xfId="1" applyFont="1" applyFill="1" applyBorder="1"/>
    <xf numFmtId="0" fontId="4" fillId="2" borderId="6" xfId="1" applyFont="1" applyFill="1" applyBorder="1"/>
    <xf numFmtId="0" fontId="4" fillId="2" borderId="1" xfId="1" applyFont="1" applyFill="1" applyBorder="1" applyAlignment="1">
      <alignment horizontal="center"/>
    </xf>
    <xf numFmtId="0" fontId="4" fillId="2" borderId="7" xfId="1" applyFont="1" applyFill="1" applyBorder="1"/>
    <xf numFmtId="0" fontId="5" fillId="2" borderId="0" xfId="1" applyFont="1" applyFill="1" applyBorder="1"/>
    <xf numFmtId="0" fontId="5" fillId="2" borderId="0" xfId="1" applyFont="1" applyFill="1"/>
    <xf numFmtId="0" fontId="5" fillId="2" borderId="0" xfId="1" applyFont="1" applyFill="1" applyBorder="1" applyAlignment="1">
      <alignment horizontal="left"/>
    </xf>
    <xf numFmtId="0" fontId="15" fillId="0" borderId="0" xfId="1" applyFont="1" applyAlignment="1">
      <alignment horizontal="center"/>
    </xf>
    <xf numFmtId="0" fontId="3" fillId="0" borderId="0" xfId="1" applyFont="1" applyAlignment="1">
      <alignment horizontal="center"/>
    </xf>
    <xf numFmtId="0" fontId="16" fillId="0" borderId="0" xfId="1" applyFont="1" applyAlignment="1">
      <alignment horizontal="center" wrapText="1"/>
    </xf>
    <xf numFmtId="0" fontId="1" fillId="0" borderId="0" xfId="0" applyFont="1" applyAlignment="1">
      <alignment wrapText="1"/>
    </xf>
    <xf numFmtId="0" fontId="0" fillId="0" borderId="0" xfId="0" applyFont="1" applyFill="1"/>
    <xf numFmtId="2" fontId="0" fillId="0" borderId="0" xfId="0" applyNumberFormat="1"/>
    <xf numFmtId="0" fontId="1" fillId="0" borderId="0" xfId="0" applyFont="1" applyFill="1"/>
    <xf numFmtId="0" fontId="19" fillId="0" borderId="0" xfId="0" applyFont="1"/>
    <xf numFmtId="0" fontId="19" fillId="0" borderId="0" xfId="0" applyFont="1" applyBorder="1"/>
    <xf numFmtId="0" fontId="9" fillId="0" borderId="0" xfId="1" applyFont="1" applyFill="1" applyAlignment="1">
      <alignment horizontal="justify" vertical="top" wrapText="1"/>
    </xf>
    <xf numFmtId="0" fontId="10" fillId="0" borderId="0" xfId="1" applyFont="1" applyFill="1" applyAlignment="1">
      <alignment horizontal="justify" vertical="top" wrapText="1"/>
    </xf>
    <xf numFmtId="0" fontId="8" fillId="0" borderId="0" xfId="1" applyFont="1" applyFill="1" applyAlignment="1">
      <alignment horizontal="center"/>
    </xf>
    <xf numFmtId="0" fontId="7" fillId="2" borderId="0" xfId="1" applyFont="1" applyFill="1" applyAlignment="1">
      <alignment horizontal="center" vertical="top" wrapText="1"/>
    </xf>
    <xf numFmtId="0" fontId="10" fillId="0" borderId="0" xfId="1" applyFont="1" applyFill="1" applyAlignment="1">
      <alignment vertical="top" wrapText="1"/>
    </xf>
  </cellXfs>
  <cellStyles count="34">
    <cellStyle name="_x000d__x000a_JournalTemplate=C:\COMFO\CTALK\JOURSTD.TPL_x000d__x000a_LbStateAddress=3 3 0 251 1 89 2 311_x000d__x000a_LbStateJou" xfId="1" xr:uid="{00000000-0005-0000-0000-000000000000}"/>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R257"/>
  <sheetViews>
    <sheetView tabSelected="1" workbookViewId="0">
      <selection sqref="A1:C1"/>
    </sheetView>
  </sheetViews>
  <sheetFormatPr defaultColWidth="7.453125" defaultRowHeight="10" x14ac:dyDescent="0.2"/>
  <cols>
    <col min="1" max="1" width="11.453125" style="7" customWidth="1"/>
    <col min="2" max="2" width="0.81640625" style="7" customWidth="1"/>
    <col min="3" max="3" width="64.81640625" style="38" customWidth="1"/>
    <col min="4" max="4" width="0.81640625" style="5" customWidth="1"/>
    <col min="5" max="10" width="6.453125" style="5" customWidth="1"/>
    <col min="11" max="11" width="7.1796875" style="5" customWidth="1"/>
    <col min="12" max="12" width="5.81640625" style="5" customWidth="1"/>
    <col min="13" max="13" width="4.453125" style="5" customWidth="1"/>
    <col min="14" max="14" width="6.1796875" style="5" customWidth="1"/>
    <col min="15" max="27" width="4.453125" style="5" customWidth="1"/>
    <col min="28" max="28" width="0.453125" style="5" customWidth="1"/>
    <col min="29" max="70" width="7.453125" style="5" customWidth="1"/>
    <col min="71" max="267" width="7.453125" style="6"/>
    <col min="268" max="268" width="11.453125" style="6" customWidth="1"/>
    <col min="269" max="269" width="0.81640625" style="6" customWidth="1"/>
    <col min="270" max="270" width="64.81640625" style="6" customWidth="1"/>
    <col min="271" max="271" width="0.81640625" style="6" customWidth="1"/>
    <col min="272" max="283" width="4.453125" style="6" customWidth="1"/>
    <col min="284" max="284" width="0.453125" style="6" customWidth="1"/>
    <col min="285" max="326" width="7.453125" style="6" customWidth="1"/>
    <col min="327" max="523" width="7.453125" style="6"/>
    <col min="524" max="524" width="11.453125" style="6" customWidth="1"/>
    <col min="525" max="525" width="0.81640625" style="6" customWidth="1"/>
    <col min="526" max="526" width="64.81640625" style="6" customWidth="1"/>
    <col min="527" max="527" width="0.81640625" style="6" customWidth="1"/>
    <col min="528" max="539" width="4.453125" style="6" customWidth="1"/>
    <col min="540" max="540" width="0.453125" style="6" customWidth="1"/>
    <col min="541" max="582" width="7.453125" style="6" customWidth="1"/>
    <col min="583" max="779" width="7.453125" style="6"/>
    <col min="780" max="780" width="11.453125" style="6" customWidth="1"/>
    <col min="781" max="781" width="0.81640625" style="6" customWidth="1"/>
    <col min="782" max="782" width="64.81640625" style="6" customWidth="1"/>
    <col min="783" max="783" width="0.81640625" style="6" customWidth="1"/>
    <col min="784" max="795" width="4.453125" style="6" customWidth="1"/>
    <col min="796" max="796" width="0.453125" style="6" customWidth="1"/>
    <col min="797" max="838" width="7.453125" style="6" customWidth="1"/>
    <col min="839" max="1035" width="7.453125" style="6"/>
    <col min="1036" max="1036" width="11.453125" style="6" customWidth="1"/>
    <col min="1037" max="1037" width="0.81640625" style="6" customWidth="1"/>
    <col min="1038" max="1038" width="64.81640625" style="6" customWidth="1"/>
    <col min="1039" max="1039" width="0.81640625" style="6" customWidth="1"/>
    <col min="1040" max="1051" width="4.453125" style="6" customWidth="1"/>
    <col min="1052" max="1052" width="0.453125" style="6" customWidth="1"/>
    <col min="1053" max="1094" width="7.453125" style="6" customWidth="1"/>
    <col min="1095" max="1291" width="7.453125" style="6"/>
    <col min="1292" max="1292" width="11.453125" style="6" customWidth="1"/>
    <col min="1293" max="1293" width="0.81640625" style="6" customWidth="1"/>
    <col min="1294" max="1294" width="64.81640625" style="6" customWidth="1"/>
    <col min="1295" max="1295" width="0.81640625" style="6" customWidth="1"/>
    <col min="1296" max="1307" width="4.453125" style="6" customWidth="1"/>
    <col min="1308" max="1308" width="0.453125" style="6" customWidth="1"/>
    <col min="1309" max="1350" width="7.453125" style="6" customWidth="1"/>
    <col min="1351" max="1547" width="7.453125" style="6"/>
    <col min="1548" max="1548" width="11.453125" style="6" customWidth="1"/>
    <col min="1549" max="1549" width="0.81640625" style="6" customWidth="1"/>
    <col min="1550" max="1550" width="64.81640625" style="6" customWidth="1"/>
    <col min="1551" max="1551" width="0.81640625" style="6" customWidth="1"/>
    <col min="1552" max="1563" width="4.453125" style="6" customWidth="1"/>
    <col min="1564" max="1564" width="0.453125" style="6" customWidth="1"/>
    <col min="1565" max="1606" width="7.453125" style="6" customWidth="1"/>
    <col min="1607" max="1803" width="7.453125" style="6"/>
    <col min="1804" max="1804" width="11.453125" style="6" customWidth="1"/>
    <col min="1805" max="1805" width="0.81640625" style="6" customWidth="1"/>
    <col min="1806" max="1806" width="64.81640625" style="6" customWidth="1"/>
    <col min="1807" max="1807" width="0.81640625" style="6" customWidth="1"/>
    <col min="1808" max="1819" width="4.453125" style="6" customWidth="1"/>
    <col min="1820" max="1820" width="0.453125" style="6" customWidth="1"/>
    <col min="1821" max="1862" width="7.453125" style="6" customWidth="1"/>
    <col min="1863" max="2059" width="7.453125" style="6"/>
    <col min="2060" max="2060" width="11.453125" style="6" customWidth="1"/>
    <col min="2061" max="2061" width="0.81640625" style="6" customWidth="1"/>
    <col min="2062" max="2062" width="64.81640625" style="6" customWidth="1"/>
    <col min="2063" max="2063" width="0.81640625" style="6" customWidth="1"/>
    <col min="2064" max="2075" width="4.453125" style="6" customWidth="1"/>
    <col min="2076" max="2076" width="0.453125" style="6" customWidth="1"/>
    <col min="2077" max="2118" width="7.453125" style="6" customWidth="1"/>
    <col min="2119" max="2315" width="7.453125" style="6"/>
    <col min="2316" max="2316" width="11.453125" style="6" customWidth="1"/>
    <col min="2317" max="2317" width="0.81640625" style="6" customWidth="1"/>
    <col min="2318" max="2318" width="64.81640625" style="6" customWidth="1"/>
    <col min="2319" max="2319" width="0.81640625" style="6" customWidth="1"/>
    <col min="2320" max="2331" width="4.453125" style="6" customWidth="1"/>
    <col min="2332" max="2332" width="0.453125" style="6" customWidth="1"/>
    <col min="2333" max="2374" width="7.453125" style="6" customWidth="1"/>
    <col min="2375" max="2571" width="7.453125" style="6"/>
    <col min="2572" max="2572" width="11.453125" style="6" customWidth="1"/>
    <col min="2573" max="2573" width="0.81640625" style="6" customWidth="1"/>
    <col min="2574" max="2574" width="64.81640625" style="6" customWidth="1"/>
    <col min="2575" max="2575" width="0.81640625" style="6" customWidth="1"/>
    <col min="2576" max="2587" width="4.453125" style="6" customWidth="1"/>
    <col min="2588" max="2588" width="0.453125" style="6" customWidth="1"/>
    <col min="2589" max="2630" width="7.453125" style="6" customWidth="1"/>
    <col min="2631" max="2827" width="7.453125" style="6"/>
    <col min="2828" max="2828" width="11.453125" style="6" customWidth="1"/>
    <col min="2829" max="2829" width="0.81640625" style="6" customWidth="1"/>
    <col min="2830" max="2830" width="64.81640625" style="6" customWidth="1"/>
    <col min="2831" max="2831" width="0.81640625" style="6" customWidth="1"/>
    <col min="2832" max="2843" width="4.453125" style="6" customWidth="1"/>
    <col min="2844" max="2844" width="0.453125" style="6" customWidth="1"/>
    <col min="2845" max="2886" width="7.453125" style="6" customWidth="1"/>
    <col min="2887" max="3083" width="7.453125" style="6"/>
    <col min="3084" max="3084" width="11.453125" style="6" customWidth="1"/>
    <col min="3085" max="3085" width="0.81640625" style="6" customWidth="1"/>
    <col min="3086" max="3086" width="64.81640625" style="6" customWidth="1"/>
    <col min="3087" max="3087" width="0.81640625" style="6" customWidth="1"/>
    <col min="3088" max="3099" width="4.453125" style="6" customWidth="1"/>
    <col min="3100" max="3100" width="0.453125" style="6" customWidth="1"/>
    <col min="3101" max="3142" width="7.453125" style="6" customWidth="1"/>
    <col min="3143" max="3339" width="7.453125" style="6"/>
    <col min="3340" max="3340" width="11.453125" style="6" customWidth="1"/>
    <col min="3341" max="3341" width="0.81640625" style="6" customWidth="1"/>
    <col min="3342" max="3342" width="64.81640625" style="6" customWidth="1"/>
    <col min="3343" max="3343" width="0.81640625" style="6" customWidth="1"/>
    <col min="3344" max="3355" width="4.453125" style="6" customWidth="1"/>
    <col min="3356" max="3356" width="0.453125" style="6" customWidth="1"/>
    <col min="3357" max="3398" width="7.453125" style="6" customWidth="1"/>
    <col min="3399" max="3595" width="7.453125" style="6"/>
    <col min="3596" max="3596" width="11.453125" style="6" customWidth="1"/>
    <col min="3597" max="3597" width="0.81640625" style="6" customWidth="1"/>
    <col min="3598" max="3598" width="64.81640625" style="6" customWidth="1"/>
    <col min="3599" max="3599" width="0.81640625" style="6" customWidth="1"/>
    <col min="3600" max="3611" width="4.453125" style="6" customWidth="1"/>
    <col min="3612" max="3612" width="0.453125" style="6" customWidth="1"/>
    <col min="3613" max="3654" width="7.453125" style="6" customWidth="1"/>
    <col min="3655" max="3851" width="7.453125" style="6"/>
    <col min="3852" max="3852" width="11.453125" style="6" customWidth="1"/>
    <col min="3853" max="3853" width="0.81640625" style="6" customWidth="1"/>
    <col min="3854" max="3854" width="64.81640625" style="6" customWidth="1"/>
    <col min="3855" max="3855" width="0.81640625" style="6" customWidth="1"/>
    <col min="3856" max="3867" width="4.453125" style="6" customWidth="1"/>
    <col min="3868" max="3868" width="0.453125" style="6" customWidth="1"/>
    <col min="3869" max="3910" width="7.453125" style="6" customWidth="1"/>
    <col min="3911" max="4107" width="7.453125" style="6"/>
    <col min="4108" max="4108" width="11.453125" style="6" customWidth="1"/>
    <col min="4109" max="4109" width="0.81640625" style="6" customWidth="1"/>
    <col min="4110" max="4110" width="64.81640625" style="6" customWidth="1"/>
    <col min="4111" max="4111" width="0.81640625" style="6" customWidth="1"/>
    <col min="4112" max="4123" width="4.453125" style="6" customWidth="1"/>
    <col min="4124" max="4124" width="0.453125" style="6" customWidth="1"/>
    <col min="4125" max="4166" width="7.453125" style="6" customWidth="1"/>
    <col min="4167" max="4363" width="7.453125" style="6"/>
    <col min="4364" max="4364" width="11.453125" style="6" customWidth="1"/>
    <col min="4365" max="4365" width="0.81640625" style="6" customWidth="1"/>
    <col min="4366" max="4366" width="64.81640625" style="6" customWidth="1"/>
    <col min="4367" max="4367" width="0.81640625" style="6" customWidth="1"/>
    <col min="4368" max="4379" width="4.453125" style="6" customWidth="1"/>
    <col min="4380" max="4380" width="0.453125" style="6" customWidth="1"/>
    <col min="4381" max="4422" width="7.453125" style="6" customWidth="1"/>
    <col min="4423" max="4619" width="7.453125" style="6"/>
    <col min="4620" max="4620" width="11.453125" style="6" customWidth="1"/>
    <col min="4621" max="4621" width="0.81640625" style="6" customWidth="1"/>
    <col min="4622" max="4622" width="64.81640625" style="6" customWidth="1"/>
    <col min="4623" max="4623" width="0.81640625" style="6" customWidth="1"/>
    <col min="4624" max="4635" width="4.453125" style="6" customWidth="1"/>
    <col min="4636" max="4636" width="0.453125" style="6" customWidth="1"/>
    <col min="4637" max="4678" width="7.453125" style="6" customWidth="1"/>
    <col min="4679" max="4875" width="7.453125" style="6"/>
    <col min="4876" max="4876" width="11.453125" style="6" customWidth="1"/>
    <col min="4877" max="4877" width="0.81640625" style="6" customWidth="1"/>
    <col min="4878" max="4878" width="64.81640625" style="6" customWidth="1"/>
    <col min="4879" max="4879" width="0.81640625" style="6" customWidth="1"/>
    <col min="4880" max="4891" width="4.453125" style="6" customWidth="1"/>
    <col min="4892" max="4892" width="0.453125" style="6" customWidth="1"/>
    <col min="4893" max="4934" width="7.453125" style="6" customWidth="1"/>
    <col min="4935" max="5131" width="7.453125" style="6"/>
    <col min="5132" max="5132" width="11.453125" style="6" customWidth="1"/>
    <col min="5133" max="5133" width="0.81640625" style="6" customWidth="1"/>
    <col min="5134" max="5134" width="64.81640625" style="6" customWidth="1"/>
    <col min="5135" max="5135" width="0.81640625" style="6" customWidth="1"/>
    <col min="5136" max="5147" width="4.453125" style="6" customWidth="1"/>
    <col min="5148" max="5148" width="0.453125" style="6" customWidth="1"/>
    <col min="5149" max="5190" width="7.453125" style="6" customWidth="1"/>
    <col min="5191" max="5387" width="7.453125" style="6"/>
    <col min="5388" max="5388" width="11.453125" style="6" customWidth="1"/>
    <col min="5389" max="5389" width="0.81640625" style="6" customWidth="1"/>
    <col min="5390" max="5390" width="64.81640625" style="6" customWidth="1"/>
    <col min="5391" max="5391" width="0.81640625" style="6" customWidth="1"/>
    <col min="5392" max="5403" width="4.453125" style="6" customWidth="1"/>
    <col min="5404" max="5404" width="0.453125" style="6" customWidth="1"/>
    <col min="5405" max="5446" width="7.453125" style="6" customWidth="1"/>
    <col min="5447" max="5643" width="7.453125" style="6"/>
    <col min="5644" max="5644" width="11.453125" style="6" customWidth="1"/>
    <col min="5645" max="5645" width="0.81640625" style="6" customWidth="1"/>
    <col min="5646" max="5646" width="64.81640625" style="6" customWidth="1"/>
    <col min="5647" max="5647" width="0.81640625" style="6" customWidth="1"/>
    <col min="5648" max="5659" width="4.453125" style="6" customWidth="1"/>
    <col min="5660" max="5660" width="0.453125" style="6" customWidth="1"/>
    <col min="5661" max="5702" width="7.453125" style="6" customWidth="1"/>
    <col min="5703" max="5899" width="7.453125" style="6"/>
    <col min="5900" max="5900" width="11.453125" style="6" customWidth="1"/>
    <col min="5901" max="5901" width="0.81640625" style="6" customWidth="1"/>
    <col min="5902" max="5902" width="64.81640625" style="6" customWidth="1"/>
    <col min="5903" max="5903" width="0.81640625" style="6" customWidth="1"/>
    <col min="5904" max="5915" width="4.453125" style="6" customWidth="1"/>
    <col min="5916" max="5916" width="0.453125" style="6" customWidth="1"/>
    <col min="5917" max="5958" width="7.453125" style="6" customWidth="1"/>
    <col min="5959" max="6155" width="7.453125" style="6"/>
    <col min="6156" max="6156" width="11.453125" style="6" customWidth="1"/>
    <col min="6157" max="6157" width="0.81640625" style="6" customWidth="1"/>
    <col min="6158" max="6158" width="64.81640625" style="6" customWidth="1"/>
    <col min="6159" max="6159" width="0.81640625" style="6" customWidth="1"/>
    <col min="6160" max="6171" width="4.453125" style="6" customWidth="1"/>
    <col min="6172" max="6172" width="0.453125" style="6" customWidth="1"/>
    <col min="6173" max="6214" width="7.453125" style="6" customWidth="1"/>
    <col min="6215" max="6411" width="7.453125" style="6"/>
    <col min="6412" max="6412" width="11.453125" style="6" customWidth="1"/>
    <col min="6413" max="6413" width="0.81640625" style="6" customWidth="1"/>
    <col min="6414" max="6414" width="64.81640625" style="6" customWidth="1"/>
    <col min="6415" max="6415" width="0.81640625" style="6" customWidth="1"/>
    <col min="6416" max="6427" width="4.453125" style="6" customWidth="1"/>
    <col min="6428" max="6428" width="0.453125" style="6" customWidth="1"/>
    <col min="6429" max="6470" width="7.453125" style="6" customWidth="1"/>
    <col min="6471" max="6667" width="7.453125" style="6"/>
    <col min="6668" max="6668" width="11.453125" style="6" customWidth="1"/>
    <col min="6669" max="6669" width="0.81640625" style="6" customWidth="1"/>
    <col min="6670" max="6670" width="64.81640625" style="6" customWidth="1"/>
    <col min="6671" max="6671" width="0.81640625" style="6" customWidth="1"/>
    <col min="6672" max="6683" width="4.453125" style="6" customWidth="1"/>
    <col min="6684" max="6684" width="0.453125" style="6" customWidth="1"/>
    <col min="6685" max="6726" width="7.453125" style="6" customWidth="1"/>
    <col min="6727" max="6923" width="7.453125" style="6"/>
    <col min="6924" max="6924" width="11.453125" style="6" customWidth="1"/>
    <col min="6925" max="6925" width="0.81640625" style="6" customWidth="1"/>
    <col min="6926" max="6926" width="64.81640625" style="6" customWidth="1"/>
    <col min="6927" max="6927" width="0.81640625" style="6" customWidth="1"/>
    <col min="6928" max="6939" width="4.453125" style="6" customWidth="1"/>
    <col min="6940" max="6940" width="0.453125" style="6" customWidth="1"/>
    <col min="6941" max="6982" width="7.453125" style="6" customWidth="1"/>
    <col min="6983" max="7179" width="7.453125" style="6"/>
    <col min="7180" max="7180" width="11.453125" style="6" customWidth="1"/>
    <col min="7181" max="7181" width="0.81640625" style="6" customWidth="1"/>
    <col min="7182" max="7182" width="64.81640625" style="6" customWidth="1"/>
    <col min="7183" max="7183" width="0.81640625" style="6" customWidth="1"/>
    <col min="7184" max="7195" width="4.453125" style="6" customWidth="1"/>
    <col min="7196" max="7196" width="0.453125" style="6" customWidth="1"/>
    <col min="7197" max="7238" width="7.453125" style="6" customWidth="1"/>
    <col min="7239" max="7435" width="7.453125" style="6"/>
    <col min="7436" max="7436" width="11.453125" style="6" customWidth="1"/>
    <col min="7437" max="7437" width="0.81640625" style="6" customWidth="1"/>
    <col min="7438" max="7438" width="64.81640625" style="6" customWidth="1"/>
    <col min="7439" max="7439" width="0.81640625" style="6" customWidth="1"/>
    <col min="7440" max="7451" width="4.453125" style="6" customWidth="1"/>
    <col min="7452" max="7452" width="0.453125" style="6" customWidth="1"/>
    <col min="7453" max="7494" width="7.453125" style="6" customWidth="1"/>
    <col min="7495" max="7691" width="7.453125" style="6"/>
    <col min="7692" max="7692" width="11.453125" style="6" customWidth="1"/>
    <col min="7693" max="7693" width="0.81640625" style="6" customWidth="1"/>
    <col min="7694" max="7694" width="64.81640625" style="6" customWidth="1"/>
    <col min="7695" max="7695" width="0.81640625" style="6" customWidth="1"/>
    <col min="7696" max="7707" width="4.453125" style="6" customWidth="1"/>
    <col min="7708" max="7708" width="0.453125" style="6" customWidth="1"/>
    <col min="7709" max="7750" width="7.453125" style="6" customWidth="1"/>
    <col min="7751" max="7947" width="7.453125" style="6"/>
    <col min="7948" max="7948" width="11.453125" style="6" customWidth="1"/>
    <col min="7949" max="7949" width="0.81640625" style="6" customWidth="1"/>
    <col min="7950" max="7950" width="64.81640625" style="6" customWidth="1"/>
    <col min="7951" max="7951" width="0.81640625" style="6" customWidth="1"/>
    <col min="7952" max="7963" width="4.453125" style="6" customWidth="1"/>
    <col min="7964" max="7964" width="0.453125" style="6" customWidth="1"/>
    <col min="7965" max="8006" width="7.453125" style="6" customWidth="1"/>
    <col min="8007" max="8203" width="7.453125" style="6"/>
    <col min="8204" max="8204" width="11.453125" style="6" customWidth="1"/>
    <col min="8205" max="8205" width="0.81640625" style="6" customWidth="1"/>
    <col min="8206" max="8206" width="64.81640625" style="6" customWidth="1"/>
    <col min="8207" max="8207" width="0.81640625" style="6" customWidth="1"/>
    <col min="8208" max="8219" width="4.453125" style="6" customWidth="1"/>
    <col min="8220" max="8220" width="0.453125" style="6" customWidth="1"/>
    <col min="8221" max="8262" width="7.453125" style="6" customWidth="1"/>
    <col min="8263" max="8459" width="7.453125" style="6"/>
    <col min="8460" max="8460" width="11.453125" style="6" customWidth="1"/>
    <col min="8461" max="8461" width="0.81640625" style="6" customWidth="1"/>
    <col min="8462" max="8462" width="64.81640625" style="6" customWidth="1"/>
    <col min="8463" max="8463" width="0.81640625" style="6" customWidth="1"/>
    <col min="8464" max="8475" width="4.453125" style="6" customWidth="1"/>
    <col min="8476" max="8476" width="0.453125" style="6" customWidth="1"/>
    <col min="8477" max="8518" width="7.453125" style="6" customWidth="1"/>
    <col min="8519" max="8715" width="7.453125" style="6"/>
    <col min="8716" max="8716" width="11.453125" style="6" customWidth="1"/>
    <col min="8717" max="8717" width="0.81640625" style="6" customWidth="1"/>
    <col min="8718" max="8718" width="64.81640625" style="6" customWidth="1"/>
    <col min="8719" max="8719" width="0.81640625" style="6" customWidth="1"/>
    <col min="8720" max="8731" width="4.453125" style="6" customWidth="1"/>
    <col min="8732" max="8732" width="0.453125" style="6" customWidth="1"/>
    <col min="8733" max="8774" width="7.453125" style="6" customWidth="1"/>
    <col min="8775" max="8971" width="7.453125" style="6"/>
    <col min="8972" max="8972" width="11.453125" style="6" customWidth="1"/>
    <col min="8973" max="8973" width="0.81640625" style="6" customWidth="1"/>
    <col min="8974" max="8974" width="64.81640625" style="6" customWidth="1"/>
    <col min="8975" max="8975" width="0.81640625" style="6" customWidth="1"/>
    <col min="8976" max="8987" width="4.453125" style="6" customWidth="1"/>
    <col min="8988" max="8988" width="0.453125" style="6" customWidth="1"/>
    <col min="8989" max="9030" width="7.453125" style="6" customWidth="1"/>
    <col min="9031" max="9227" width="7.453125" style="6"/>
    <col min="9228" max="9228" width="11.453125" style="6" customWidth="1"/>
    <col min="9229" max="9229" width="0.81640625" style="6" customWidth="1"/>
    <col min="9230" max="9230" width="64.81640625" style="6" customWidth="1"/>
    <col min="9231" max="9231" width="0.81640625" style="6" customWidth="1"/>
    <col min="9232" max="9243" width="4.453125" style="6" customWidth="1"/>
    <col min="9244" max="9244" width="0.453125" style="6" customWidth="1"/>
    <col min="9245" max="9286" width="7.453125" style="6" customWidth="1"/>
    <col min="9287" max="9483" width="7.453125" style="6"/>
    <col min="9484" max="9484" width="11.453125" style="6" customWidth="1"/>
    <col min="9485" max="9485" width="0.81640625" style="6" customWidth="1"/>
    <col min="9486" max="9486" width="64.81640625" style="6" customWidth="1"/>
    <col min="9487" max="9487" width="0.81640625" style="6" customWidth="1"/>
    <col min="9488" max="9499" width="4.453125" style="6" customWidth="1"/>
    <col min="9500" max="9500" width="0.453125" style="6" customWidth="1"/>
    <col min="9501" max="9542" width="7.453125" style="6" customWidth="1"/>
    <col min="9543" max="9739" width="7.453125" style="6"/>
    <col min="9740" max="9740" width="11.453125" style="6" customWidth="1"/>
    <col min="9741" max="9741" width="0.81640625" style="6" customWidth="1"/>
    <col min="9742" max="9742" width="64.81640625" style="6" customWidth="1"/>
    <col min="9743" max="9743" width="0.81640625" style="6" customWidth="1"/>
    <col min="9744" max="9755" width="4.453125" style="6" customWidth="1"/>
    <col min="9756" max="9756" width="0.453125" style="6" customWidth="1"/>
    <col min="9757" max="9798" width="7.453125" style="6" customWidth="1"/>
    <col min="9799" max="9995" width="7.453125" style="6"/>
    <col min="9996" max="9996" width="11.453125" style="6" customWidth="1"/>
    <col min="9997" max="9997" width="0.81640625" style="6" customWidth="1"/>
    <col min="9998" max="9998" width="64.81640625" style="6" customWidth="1"/>
    <col min="9999" max="9999" width="0.81640625" style="6" customWidth="1"/>
    <col min="10000" max="10011" width="4.453125" style="6" customWidth="1"/>
    <col min="10012" max="10012" width="0.453125" style="6" customWidth="1"/>
    <col min="10013" max="10054" width="7.453125" style="6" customWidth="1"/>
    <col min="10055" max="10251" width="7.453125" style="6"/>
    <col min="10252" max="10252" width="11.453125" style="6" customWidth="1"/>
    <col min="10253" max="10253" width="0.81640625" style="6" customWidth="1"/>
    <col min="10254" max="10254" width="64.81640625" style="6" customWidth="1"/>
    <col min="10255" max="10255" width="0.81640625" style="6" customWidth="1"/>
    <col min="10256" max="10267" width="4.453125" style="6" customWidth="1"/>
    <col min="10268" max="10268" width="0.453125" style="6" customWidth="1"/>
    <col min="10269" max="10310" width="7.453125" style="6" customWidth="1"/>
    <col min="10311" max="10507" width="7.453125" style="6"/>
    <col min="10508" max="10508" width="11.453125" style="6" customWidth="1"/>
    <col min="10509" max="10509" width="0.81640625" style="6" customWidth="1"/>
    <col min="10510" max="10510" width="64.81640625" style="6" customWidth="1"/>
    <col min="10511" max="10511" width="0.81640625" style="6" customWidth="1"/>
    <col min="10512" max="10523" width="4.453125" style="6" customWidth="1"/>
    <col min="10524" max="10524" width="0.453125" style="6" customWidth="1"/>
    <col min="10525" max="10566" width="7.453125" style="6" customWidth="1"/>
    <col min="10567" max="10763" width="7.453125" style="6"/>
    <col min="10764" max="10764" width="11.453125" style="6" customWidth="1"/>
    <col min="10765" max="10765" width="0.81640625" style="6" customWidth="1"/>
    <col min="10766" max="10766" width="64.81640625" style="6" customWidth="1"/>
    <col min="10767" max="10767" width="0.81640625" style="6" customWidth="1"/>
    <col min="10768" max="10779" width="4.453125" style="6" customWidth="1"/>
    <col min="10780" max="10780" width="0.453125" style="6" customWidth="1"/>
    <col min="10781" max="10822" width="7.453125" style="6" customWidth="1"/>
    <col min="10823" max="11019" width="7.453125" style="6"/>
    <col min="11020" max="11020" width="11.453125" style="6" customWidth="1"/>
    <col min="11021" max="11021" width="0.81640625" style="6" customWidth="1"/>
    <col min="11022" max="11022" width="64.81640625" style="6" customWidth="1"/>
    <col min="11023" max="11023" width="0.81640625" style="6" customWidth="1"/>
    <col min="11024" max="11035" width="4.453125" style="6" customWidth="1"/>
    <col min="11036" max="11036" width="0.453125" style="6" customWidth="1"/>
    <col min="11037" max="11078" width="7.453125" style="6" customWidth="1"/>
    <col min="11079" max="11275" width="7.453125" style="6"/>
    <col min="11276" max="11276" width="11.453125" style="6" customWidth="1"/>
    <col min="11277" max="11277" width="0.81640625" style="6" customWidth="1"/>
    <col min="11278" max="11278" width="64.81640625" style="6" customWidth="1"/>
    <col min="11279" max="11279" width="0.81640625" style="6" customWidth="1"/>
    <col min="11280" max="11291" width="4.453125" style="6" customWidth="1"/>
    <col min="11292" max="11292" width="0.453125" style="6" customWidth="1"/>
    <col min="11293" max="11334" width="7.453125" style="6" customWidth="1"/>
    <col min="11335" max="11531" width="7.453125" style="6"/>
    <col min="11532" max="11532" width="11.453125" style="6" customWidth="1"/>
    <col min="11533" max="11533" width="0.81640625" style="6" customWidth="1"/>
    <col min="11534" max="11534" width="64.81640625" style="6" customWidth="1"/>
    <col min="11535" max="11535" width="0.81640625" style="6" customWidth="1"/>
    <col min="11536" max="11547" width="4.453125" style="6" customWidth="1"/>
    <col min="11548" max="11548" width="0.453125" style="6" customWidth="1"/>
    <col min="11549" max="11590" width="7.453125" style="6" customWidth="1"/>
    <col min="11591" max="11787" width="7.453125" style="6"/>
    <col min="11788" max="11788" width="11.453125" style="6" customWidth="1"/>
    <col min="11789" max="11789" width="0.81640625" style="6" customWidth="1"/>
    <col min="11790" max="11790" width="64.81640625" style="6" customWidth="1"/>
    <col min="11791" max="11791" width="0.81640625" style="6" customWidth="1"/>
    <col min="11792" max="11803" width="4.453125" style="6" customWidth="1"/>
    <col min="11804" max="11804" width="0.453125" style="6" customWidth="1"/>
    <col min="11805" max="11846" width="7.453125" style="6" customWidth="1"/>
    <col min="11847" max="12043" width="7.453125" style="6"/>
    <col min="12044" max="12044" width="11.453125" style="6" customWidth="1"/>
    <col min="12045" max="12045" width="0.81640625" style="6" customWidth="1"/>
    <col min="12046" max="12046" width="64.81640625" style="6" customWidth="1"/>
    <col min="12047" max="12047" width="0.81640625" style="6" customWidth="1"/>
    <col min="12048" max="12059" width="4.453125" style="6" customWidth="1"/>
    <col min="12060" max="12060" width="0.453125" style="6" customWidth="1"/>
    <col min="12061" max="12102" width="7.453125" style="6" customWidth="1"/>
    <col min="12103" max="12299" width="7.453125" style="6"/>
    <col min="12300" max="12300" width="11.453125" style="6" customWidth="1"/>
    <col min="12301" max="12301" width="0.81640625" style="6" customWidth="1"/>
    <col min="12302" max="12302" width="64.81640625" style="6" customWidth="1"/>
    <col min="12303" max="12303" width="0.81640625" style="6" customWidth="1"/>
    <col min="12304" max="12315" width="4.453125" style="6" customWidth="1"/>
    <col min="12316" max="12316" width="0.453125" style="6" customWidth="1"/>
    <col min="12317" max="12358" width="7.453125" style="6" customWidth="1"/>
    <col min="12359" max="12555" width="7.453125" style="6"/>
    <col min="12556" max="12556" width="11.453125" style="6" customWidth="1"/>
    <col min="12557" max="12557" width="0.81640625" style="6" customWidth="1"/>
    <col min="12558" max="12558" width="64.81640625" style="6" customWidth="1"/>
    <col min="12559" max="12559" width="0.81640625" style="6" customWidth="1"/>
    <col min="12560" max="12571" width="4.453125" style="6" customWidth="1"/>
    <col min="12572" max="12572" width="0.453125" style="6" customWidth="1"/>
    <col min="12573" max="12614" width="7.453125" style="6" customWidth="1"/>
    <col min="12615" max="12811" width="7.453125" style="6"/>
    <col min="12812" max="12812" width="11.453125" style="6" customWidth="1"/>
    <col min="12813" max="12813" width="0.81640625" style="6" customWidth="1"/>
    <col min="12814" max="12814" width="64.81640625" style="6" customWidth="1"/>
    <col min="12815" max="12815" width="0.81640625" style="6" customWidth="1"/>
    <col min="12816" max="12827" width="4.453125" style="6" customWidth="1"/>
    <col min="12828" max="12828" width="0.453125" style="6" customWidth="1"/>
    <col min="12829" max="12870" width="7.453125" style="6" customWidth="1"/>
    <col min="12871" max="13067" width="7.453125" style="6"/>
    <col min="13068" max="13068" width="11.453125" style="6" customWidth="1"/>
    <col min="13069" max="13069" width="0.81640625" style="6" customWidth="1"/>
    <col min="13070" max="13070" width="64.81640625" style="6" customWidth="1"/>
    <col min="13071" max="13071" width="0.81640625" style="6" customWidth="1"/>
    <col min="13072" max="13083" width="4.453125" style="6" customWidth="1"/>
    <col min="13084" max="13084" width="0.453125" style="6" customWidth="1"/>
    <col min="13085" max="13126" width="7.453125" style="6" customWidth="1"/>
    <col min="13127" max="13323" width="7.453125" style="6"/>
    <col min="13324" max="13324" width="11.453125" style="6" customWidth="1"/>
    <col min="13325" max="13325" width="0.81640625" style="6" customWidth="1"/>
    <col min="13326" max="13326" width="64.81640625" style="6" customWidth="1"/>
    <col min="13327" max="13327" width="0.81640625" style="6" customWidth="1"/>
    <col min="13328" max="13339" width="4.453125" style="6" customWidth="1"/>
    <col min="13340" max="13340" width="0.453125" style="6" customWidth="1"/>
    <col min="13341" max="13382" width="7.453125" style="6" customWidth="1"/>
    <col min="13383" max="13579" width="7.453125" style="6"/>
    <col min="13580" max="13580" width="11.453125" style="6" customWidth="1"/>
    <col min="13581" max="13581" width="0.81640625" style="6" customWidth="1"/>
    <col min="13582" max="13582" width="64.81640625" style="6" customWidth="1"/>
    <col min="13583" max="13583" width="0.81640625" style="6" customWidth="1"/>
    <col min="13584" max="13595" width="4.453125" style="6" customWidth="1"/>
    <col min="13596" max="13596" width="0.453125" style="6" customWidth="1"/>
    <col min="13597" max="13638" width="7.453125" style="6" customWidth="1"/>
    <col min="13639" max="13835" width="7.453125" style="6"/>
    <col min="13836" max="13836" width="11.453125" style="6" customWidth="1"/>
    <col min="13837" max="13837" width="0.81640625" style="6" customWidth="1"/>
    <col min="13838" max="13838" width="64.81640625" style="6" customWidth="1"/>
    <col min="13839" max="13839" width="0.81640625" style="6" customWidth="1"/>
    <col min="13840" max="13851" width="4.453125" style="6" customWidth="1"/>
    <col min="13852" max="13852" width="0.453125" style="6" customWidth="1"/>
    <col min="13853" max="13894" width="7.453125" style="6" customWidth="1"/>
    <col min="13895" max="14091" width="7.453125" style="6"/>
    <col min="14092" max="14092" width="11.453125" style="6" customWidth="1"/>
    <col min="14093" max="14093" width="0.81640625" style="6" customWidth="1"/>
    <col min="14094" max="14094" width="64.81640625" style="6" customWidth="1"/>
    <col min="14095" max="14095" width="0.81640625" style="6" customWidth="1"/>
    <col min="14096" max="14107" width="4.453125" style="6" customWidth="1"/>
    <col min="14108" max="14108" width="0.453125" style="6" customWidth="1"/>
    <col min="14109" max="14150" width="7.453125" style="6" customWidth="1"/>
    <col min="14151" max="14347" width="7.453125" style="6"/>
    <col min="14348" max="14348" width="11.453125" style="6" customWidth="1"/>
    <col min="14349" max="14349" width="0.81640625" style="6" customWidth="1"/>
    <col min="14350" max="14350" width="64.81640625" style="6" customWidth="1"/>
    <col min="14351" max="14351" width="0.81640625" style="6" customWidth="1"/>
    <col min="14352" max="14363" width="4.453125" style="6" customWidth="1"/>
    <col min="14364" max="14364" width="0.453125" style="6" customWidth="1"/>
    <col min="14365" max="14406" width="7.453125" style="6" customWidth="1"/>
    <col min="14407" max="14603" width="7.453125" style="6"/>
    <col min="14604" max="14604" width="11.453125" style="6" customWidth="1"/>
    <col min="14605" max="14605" width="0.81640625" style="6" customWidth="1"/>
    <col min="14606" max="14606" width="64.81640625" style="6" customWidth="1"/>
    <col min="14607" max="14607" width="0.81640625" style="6" customWidth="1"/>
    <col min="14608" max="14619" width="4.453125" style="6" customWidth="1"/>
    <col min="14620" max="14620" width="0.453125" style="6" customWidth="1"/>
    <col min="14621" max="14662" width="7.453125" style="6" customWidth="1"/>
    <col min="14663" max="14859" width="7.453125" style="6"/>
    <col min="14860" max="14860" width="11.453125" style="6" customWidth="1"/>
    <col min="14861" max="14861" width="0.81640625" style="6" customWidth="1"/>
    <col min="14862" max="14862" width="64.81640625" style="6" customWidth="1"/>
    <col min="14863" max="14863" width="0.81640625" style="6" customWidth="1"/>
    <col min="14864" max="14875" width="4.453125" style="6" customWidth="1"/>
    <col min="14876" max="14876" width="0.453125" style="6" customWidth="1"/>
    <col min="14877" max="14918" width="7.453125" style="6" customWidth="1"/>
    <col min="14919" max="15115" width="7.453125" style="6"/>
    <col min="15116" max="15116" width="11.453125" style="6" customWidth="1"/>
    <col min="15117" max="15117" width="0.81640625" style="6" customWidth="1"/>
    <col min="15118" max="15118" width="64.81640625" style="6" customWidth="1"/>
    <col min="15119" max="15119" width="0.81640625" style="6" customWidth="1"/>
    <col min="15120" max="15131" width="4.453125" style="6" customWidth="1"/>
    <col min="15132" max="15132" width="0.453125" style="6" customWidth="1"/>
    <col min="15133" max="15174" width="7.453125" style="6" customWidth="1"/>
    <col min="15175" max="15371" width="7.453125" style="6"/>
    <col min="15372" max="15372" width="11.453125" style="6" customWidth="1"/>
    <col min="15373" max="15373" width="0.81640625" style="6" customWidth="1"/>
    <col min="15374" max="15374" width="64.81640625" style="6" customWidth="1"/>
    <col min="15375" max="15375" width="0.81640625" style="6" customWidth="1"/>
    <col min="15376" max="15387" width="4.453125" style="6" customWidth="1"/>
    <col min="15388" max="15388" width="0.453125" style="6" customWidth="1"/>
    <col min="15389" max="15430" width="7.453125" style="6" customWidth="1"/>
    <col min="15431" max="15627" width="7.453125" style="6"/>
    <col min="15628" max="15628" width="11.453125" style="6" customWidth="1"/>
    <col min="15629" max="15629" width="0.81640625" style="6" customWidth="1"/>
    <col min="15630" max="15630" width="64.81640625" style="6" customWidth="1"/>
    <col min="15631" max="15631" width="0.81640625" style="6" customWidth="1"/>
    <col min="15632" max="15643" width="4.453125" style="6" customWidth="1"/>
    <col min="15644" max="15644" width="0.453125" style="6" customWidth="1"/>
    <col min="15645" max="15686" width="7.453125" style="6" customWidth="1"/>
    <col min="15687" max="15883" width="7.453125" style="6"/>
    <col min="15884" max="15884" width="11.453125" style="6" customWidth="1"/>
    <col min="15885" max="15885" width="0.81640625" style="6" customWidth="1"/>
    <col min="15886" max="15886" width="64.81640625" style="6" customWidth="1"/>
    <col min="15887" max="15887" width="0.81640625" style="6" customWidth="1"/>
    <col min="15888" max="15899" width="4.453125" style="6" customWidth="1"/>
    <col min="15900" max="15900" width="0.453125" style="6" customWidth="1"/>
    <col min="15901" max="15942" width="7.453125" style="6" customWidth="1"/>
    <col min="15943" max="16139" width="7.453125" style="6"/>
    <col min="16140" max="16140" width="11.453125" style="6" customWidth="1"/>
    <col min="16141" max="16141" width="0.81640625" style="6" customWidth="1"/>
    <col min="16142" max="16142" width="64.81640625" style="6" customWidth="1"/>
    <col min="16143" max="16143" width="0.81640625" style="6" customWidth="1"/>
    <col min="16144" max="16155" width="4.453125" style="6" customWidth="1"/>
    <col min="16156" max="16156" width="0.453125" style="6" customWidth="1"/>
    <col min="16157" max="16198" width="7.453125" style="6" customWidth="1"/>
    <col min="16199" max="16384" width="7.453125" style="6"/>
  </cols>
  <sheetData>
    <row r="1" spans="1:28" ht="15" customHeight="1" x14ac:dyDescent="0.2">
      <c r="A1" s="52" t="s">
        <v>86</v>
      </c>
      <c r="B1" s="52"/>
      <c r="C1" s="52"/>
    </row>
    <row r="2" spans="1:28" ht="13.5" customHeight="1" x14ac:dyDescent="0.2">
      <c r="A2" s="49" t="s">
        <v>68</v>
      </c>
      <c r="B2" s="49"/>
      <c r="C2" s="50" t="s">
        <v>110</v>
      </c>
      <c r="D2" s="51"/>
      <c r="E2" s="51"/>
      <c r="F2" s="51"/>
      <c r="G2" s="51"/>
      <c r="H2" s="51"/>
      <c r="I2" s="51"/>
      <c r="J2" s="51"/>
      <c r="K2" s="51"/>
      <c r="L2" s="51"/>
      <c r="M2" s="51"/>
      <c r="N2" s="51"/>
      <c r="O2" s="51"/>
      <c r="P2" s="51"/>
      <c r="Q2" s="51"/>
      <c r="R2" s="51"/>
      <c r="S2" s="51"/>
      <c r="T2" s="51"/>
      <c r="U2" s="51"/>
      <c r="V2" s="51"/>
      <c r="W2" s="51"/>
      <c r="X2" s="51"/>
      <c r="Y2" s="51"/>
      <c r="Z2" s="51"/>
      <c r="AA2" s="51"/>
    </row>
    <row r="3" spans="1:28" ht="13.5" customHeight="1" x14ac:dyDescent="0.2">
      <c r="A3" s="49" t="s">
        <v>69</v>
      </c>
      <c r="B3" s="49"/>
      <c r="C3" s="50" t="s">
        <v>111</v>
      </c>
      <c r="D3" s="51"/>
      <c r="E3" s="51"/>
      <c r="F3" s="51"/>
      <c r="G3" s="51"/>
      <c r="H3" s="51"/>
      <c r="I3" s="51"/>
      <c r="J3" s="51"/>
      <c r="K3" s="51"/>
      <c r="L3" s="51"/>
      <c r="M3" s="51"/>
      <c r="N3" s="51"/>
      <c r="O3" s="51"/>
      <c r="P3" s="51"/>
      <c r="Q3" s="51"/>
      <c r="R3" s="51"/>
      <c r="S3" s="51"/>
      <c r="T3" s="51"/>
      <c r="U3" s="51"/>
      <c r="V3" s="51"/>
      <c r="W3" s="51"/>
      <c r="X3" s="51"/>
      <c r="Y3" s="51"/>
      <c r="Z3" s="51"/>
      <c r="AA3" s="51"/>
    </row>
    <row r="4" spans="1:28" ht="25.5" customHeight="1" x14ac:dyDescent="0.2">
      <c r="A4" s="49" t="s">
        <v>70</v>
      </c>
      <c r="B4" s="49"/>
      <c r="C4" s="50" t="s">
        <v>112</v>
      </c>
      <c r="D4" s="51"/>
      <c r="E4" s="51"/>
      <c r="F4" s="51"/>
      <c r="G4" s="51"/>
      <c r="H4" s="51"/>
      <c r="I4" s="51"/>
      <c r="J4" s="51"/>
      <c r="K4" s="51"/>
      <c r="L4" s="51"/>
      <c r="M4" s="51"/>
      <c r="N4" s="51"/>
      <c r="O4" s="51"/>
      <c r="P4" s="51"/>
      <c r="Q4" s="51"/>
      <c r="R4" s="51"/>
      <c r="S4" s="51"/>
      <c r="T4" s="51"/>
      <c r="U4" s="51"/>
      <c r="V4" s="51"/>
      <c r="W4" s="51"/>
      <c r="X4" s="51"/>
      <c r="Y4" s="51"/>
      <c r="Z4" s="51"/>
      <c r="AA4" s="51"/>
    </row>
    <row r="5" spans="1:28" ht="11.5" x14ac:dyDescent="0.2">
      <c r="A5" s="49" t="s">
        <v>71</v>
      </c>
      <c r="B5" s="49"/>
      <c r="C5" s="50" t="s">
        <v>111</v>
      </c>
      <c r="D5" s="51"/>
      <c r="E5" s="51"/>
      <c r="F5" s="51"/>
      <c r="G5" s="51"/>
      <c r="H5" s="51"/>
      <c r="I5" s="51"/>
      <c r="J5" s="51"/>
      <c r="K5" s="51"/>
      <c r="L5" s="51"/>
      <c r="M5" s="51"/>
      <c r="N5" s="51"/>
      <c r="O5" s="51"/>
      <c r="P5" s="51"/>
      <c r="Q5" s="51"/>
      <c r="R5" s="51"/>
      <c r="S5" s="51"/>
      <c r="T5" s="51"/>
      <c r="U5" s="51"/>
      <c r="V5" s="51"/>
      <c r="W5" s="51"/>
      <c r="X5" s="51"/>
      <c r="Y5" s="51"/>
      <c r="Z5" s="51"/>
      <c r="AA5" s="51"/>
    </row>
    <row r="6" spans="1:28" ht="13.5" customHeight="1" x14ac:dyDescent="0.2">
      <c r="A6" s="49" t="s">
        <v>72</v>
      </c>
      <c r="B6" s="49"/>
      <c r="C6" s="50" t="s">
        <v>113</v>
      </c>
      <c r="D6" s="51"/>
      <c r="E6" s="51"/>
      <c r="F6" s="51"/>
      <c r="G6" s="51"/>
      <c r="H6" s="51"/>
      <c r="I6" s="51"/>
      <c r="J6" s="51"/>
      <c r="K6" s="51"/>
      <c r="L6" s="51"/>
      <c r="M6" s="51"/>
      <c r="N6" s="51"/>
      <c r="O6" s="51"/>
      <c r="P6" s="51"/>
      <c r="Q6" s="51"/>
      <c r="R6" s="51"/>
      <c r="S6" s="51"/>
      <c r="T6" s="51"/>
      <c r="U6" s="51"/>
      <c r="V6" s="51"/>
      <c r="W6" s="51"/>
      <c r="X6" s="51"/>
      <c r="Y6" s="51"/>
      <c r="Z6" s="51"/>
      <c r="AA6" s="51"/>
    </row>
    <row r="7" spans="1:28" ht="11.5" x14ac:dyDescent="0.2">
      <c r="A7" s="49" t="s">
        <v>73</v>
      </c>
      <c r="B7" s="49"/>
      <c r="C7" s="50" t="s">
        <v>114</v>
      </c>
      <c r="D7" s="51"/>
      <c r="E7" s="51"/>
      <c r="F7" s="51"/>
      <c r="G7" s="51"/>
      <c r="H7" s="51"/>
      <c r="I7" s="51"/>
      <c r="J7" s="51"/>
      <c r="K7" s="51"/>
      <c r="L7" s="51"/>
      <c r="M7" s="51"/>
      <c r="N7" s="51"/>
      <c r="O7" s="51"/>
      <c r="P7" s="51"/>
      <c r="Q7" s="51"/>
      <c r="R7" s="51"/>
      <c r="S7" s="51"/>
      <c r="T7" s="51"/>
      <c r="U7" s="51"/>
      <c r="V7" s="51"/>
      <c r="W7" s="51"/>
      <c r="X7" s="51"/>
      <c r="Y7" s="51"/>
      <c r="Z7" s="51"/>
      <c r="AA7" s="51"/>
    </row>
    <row r="8" spans="1:28" ht="11.5" x14ac:dyDescent="0.2">
      <c r="A8" s="49" t="s">
        <v>74</v>
      </c>
      <c r="B8" s="49"/>
      <c r="C8" s="50" t="s">
        <v>115</v>
      </c>
      <c r="D8" s="51"/>
      <c r="E8" s="51"/>
      <c r="F8" s="51"/>
      <c r="G8" s="51"/>
      <c r="H8" s="51"/>
      <c r="I8" s="51"/>
      <c r="J8" s="51"/>
      <c r="K8" s="51"/>
      <c r="L8" s="51"/>
      <c r="M8" s="51"/>
      <c r="N8" s="51"/>
      <c r="O8" s="51"/>
      <c r="P8" s="51"/>
      <c r="Q8" s="51"/>
      <c r="R8" s="51"/>
      <c r="S8" s="51"/>
      <c r="T8" s="51"/>
      <c r="U8" s="51"/>
      <c r="V8" s="51"/>
      <c r="W8" s="51"/>
      <c r="X8" s="51"/>
      <c r="Y8" s="51"/>
      <c r="Z8" s="51"/>
      <c r="AA8" s="51"/>
    </row>
    <row r="9" spans="1:28" ht="11.5" x14ac:dyDescent="0.2">
      <c r="A9" s="49" t="s">
        <v>75</v>
      </c>
      <c r="B9" s="49"/>
      <c r="C9" s="50" t="s">
        <v>116</v>
      </c>
      <c r="D9" s="51"/>
      <c r="E9" s="51"/>
      <c r="F9" s="51"/>
      <c r="G9" s="51"/>
      <c r="H9" s="51"/>
      <c r="I9" s="51"/>
      <c r="J9" s="51"/>
      <c r="K9" s="51"/>
      <c r="L9" s="51"/>
      <c r="M9" s="51"/>
      <c r="N9" s="51"/>
      <c r="O9" s="51"/>
      <c r="P9" s="51"/>
      <c r="Q9" s="51"/>
      <c r="R9" s="51"/>
      <c r="S9" s="51"/>
      <c r="T9" s="51"/>
      <c r="U9" s="51"/>
      <c r="V9" s="51"/>
      <c r="W9" s="51"/>
      <c r="X9" s="51"/>
      <c r="Y9" s="51"/>
      <c r="Z9" s="51"/>
      <c r="AA9" s="51"/>
    </row>
    <row r="10" spans="1:28" ht="15" customHeight="1" x14ac:dyDescent="0.2">
      <c r="A10" s="49" t="s">
        <v>76</v>
      </c>
      <c r="B10" s="49"/>
      <c r="C10" s="50" t="s">
        <v>117</v>
      </c>
      <c r="D10" s="51"/>
      <c r="E10" s="51"/>
      <c r="F10" s="51"/>
      <c r="G10" s="51"/>
      <c r="H10" s="51"/>
      <c r="I10" s="51"/>
      <c r="J10" s="51"/>
      <c r="K10" s="51"/>
      <c r="L10" s="51"/>
      <c r="M10" s="51"/>
      <c r="N10" s="51"/>
      <c r="O10" s="51"/>
      <c r="P10" s="51"/>
      <c r="Q10" s="51"/>
      <c r="R10" s="51"/>
      <c r="S10" s="51"/>
      <c r="T10" s="51"/>
      <c r="U10" s="51"/>
      <c r="V10" s="51"/>
      <c r="W10" s="51"/>
      <c r="X10" s="51"/>
      <c r="Y10" s="51"/>
      <c r="Z10" s="51"/>
      <c r="AA10" s="51"/>
    </row>
    <row r="11" spans="1:28" ht="105" customHeight="1" x14ac:dyDescent="0.2">
      <c r="A11" s="49" t="s">
        <v>69</v>
      </c>
      <c r="B11" s="49"/>
      <c r="C11" s="53" t="s">
        <v>118</v>
      </c>
      <c r="D11" s="53"/>
      <c r="E11" s="53"/>
      <c r="F11" s="53"/>
      <c r="G11" s="53"/>
      <c r="H11" s="53"/>
      <c r="I11" s="53"/>
      <c r="J11" s="53"/>
      <c r="K11" s="53"/>
      <c r="L11" s="53"/>
      <c r="M11" s="53"/>
      <c r="N11" s="53"/>
      <c r="O11" s="53"/>
      <c r="P11" s="53"/>
      <c r="Q11" s="53"/>
      <c r="R11" s="53"/>
      <c r="S11" s="53"/>
      <c r="T11" s="53"/>
      <c r="U11" s="53"/>
      <c r="V11" s="53"/>
      <c r="W11" s="53"/>
      <c r="X11" s="53"/>
      <c r="Y11" s="53"/>
      <c r="Z11" s="53"/>
      <c r="AA11" s="53"/>
    </row>
    <row r="12" spans="1:28" ht="5.25" customHeight="1" thickBot="1" x14ac:dyDescent="0.35">
      <c r="B12" s="8"/>
      <c r="C12" s="9"/>
      <c r="D12" s="8"/>
      <c r="E12" s="8"/>
      <c r="F12" s="8"/>
      <c r="G12" s="8"/>
      <c r="H12" s="8"/>
      <c r="I12" s="8"/>
      <c r="J12" s="8"/>
      <c r="K12" s="8"/>
      <c r="L12" s="8"/>
      <c r="M12" s="8"/>
      <c r="N12" s="8"/>
      <c r="O12" s="8"/>
      <c r="P12" s="8"/>
      <c r="Q12" s="8"/>
      <c r="R12" s="8"/>
      <c r="S12" s="8"/>
      <c r="T12" s="8"/>
      <c r="U12" s="8"/>
      <c r="V12" s="8"/>
      <c r="W12" s="8"/>
      <c r="X12" s="8"/>
      <c r="Y12" s="8"/>
      <c r="Z12" s="8"/>
      <c r="AA12" s="8"/>
      <c r="AB12" s="8"/>
    </row>
    <row r="13" spans="1:28" ht="13" x14ac:dyDescent="0.3">
      <c r="B13" s="10"/>
      <c r="C13" s="11"/>
      <c r="D13" s="12"/>
      <c r="E13" s="13">
        <v>2021</v>
      </c>
      <c r="F13" s="13">
        <v>2020</v>
      </c>
      <c r="G13" s="13">
        <v>2019</v>
      </c>
      <c r="H13" s="13">
        <v>2018</v>
      </c>
      <c r="I13" s="13">
        <v>2017</v>
      </c>
      <c r="J13" s="13">
        <v>2016</v>
      </c>
      <c r="K13" s="13">
        <v>2015</v>
      </c>
      <c r="L13" s="13">
        <v>2014</v>
      </c>
      <c r="M13" s="13">
        <v>2013</v>
      </c>
      <c r="N13" s="13">
        <v>2012</v>
      </c>
      <c r="O13" s="13">
        <v>2011</v>
      </c>
      <c r="P13" s="13">
        <v>2010</v>
      </c>
      <c r="Q13" s="13">
        <v>2009</v>
      </c>
      <c r="R13" s="13">
        <v>2008</v>
      </c>
      <c r="S13" s="13">
        <v>2007</v>
      </c>
      <c r="T13" s="13">
        <v>2006</v>
      </c>
      <c r="U13" s="13">
        <v>2005</v>
      </c>
      <c r="V13" s="13">
        <v>2004</v>
      </c>
      <c r="W13" s="13">
        <v>2003</v>
      </c>
      <c r="X13" s="13">
        <v>2002</v>
      </c>
      <c r="Y13" s="13">
        <v>2000</v>
      </c>
      <c r="Z13" s="13">
        <v>1998</v>
      </c>
      <c r="AA13" s="13">
        <v>1996</v>
      </c>
      <c r="AB13" s="14"/>
    </row>
    <row r="14" spans="1:28" ht="13" x14ac:dyDescent="0.3">
      <c r="B14" s="10"/>
      <c r="C14" s="15" t="s">
        <v>77</v>
      </c>
      <c r="D14" s="16"/>
      <c r="E14" s="17"/>
      <c r="F14" s="17"/>
      <c r="G14" s="17"/>
      <c r="H14" s="17"/>
      <c r="I14" s="17"/>
      <c r="J14" s="17"/>
      <c r="K14" s="17"/>
      <c r="L14" s="17"/>
      <c r="M14" s="17"/>
      <c r="N14" s="17"/>
      <c r="O14" s="17"/>
      <c r="P14" s="17"/>
      <c r="Q14" s="17"/>
      <c r="R14" s="17"/>
      <c r="S14" s="17"/>
      <c r="T14" s="17"/>
      <c r="U14" s="17"/>
      <c r="V14" s="17"/>
      <c r="W14" s="17"/>
      <c r="X14" s="17"/>
      <c r="Y14" s="17"/>
      <c r="Z14" s="17"/>
      <c r="AA14" s="17"/>
      <c r="AB14" s="14"/>
    </row>
    <row r="15" spans="1:28" ht="16.5" customHeight="1" x14ac:dyDescent="0.3">
      <c r="B15" s="10"/>
      <c r="C15" s="18" t="s">
        <v>88</v>
      </c>
      <c r="D15" s="16"/>
      <c r="E15" s="19" t="s">
        <v>78</v>
      </c>
      <c r="F15" s="19" t="s">
        <v>78</v>
      </c>
      <c r="G15" s="19" t="s">
        <v>78</v>
      </c>
      <c r="H15" s="19" t="s">
        <v>78</v>
      </c>
      <c r="I15" s="19" t="s">
        <v>78</v>
      </c>
      <c r="J15" s="19"/>
      <c r="K15" s="19"/>
      <c r="L15" s="19"/>
      <c r="M15" s="19"/>
      <c r="N15" s="19"/>
      <c r="O15" s="19"/>
      <c r="P15" s="19"/>
      <c r="Q15" s="19"/>
      <c r="R15" s="19"/>
      <c r="S15" s="19"/>
      <c r="T15" s="19"/>
      <c r="U15" s="19"/>
      <c r="V15" s="19"/>
      <c r="W15" s="19"/>
      <c r="X15" s="19"/>
      <c r="Y15" s="19"/>
      <c r="Z15" s="19"/>
      <c r="AA15" s="19"/>
      <c r="AB15" s="14"/>
    </row>
    <row r="16" spans="1:28" ht="16.5" customHeight="1" x14ac:dyDescent="0.3">
      <c r="B16" s="10"/>
      <c r="C16" s="18" t="s">
        <v>92</v>
      </c>
      <c r="D16" s="16"/>
      <c r="E16" s="19" t="s">
        <v>78</v>
      </c>
      <c r="F16" s="19" t="s">
        <v>78</v>
      </c>
      <c r="G16" s="19"/>
      <c r="H16" s="19"/>
      <c r="I16" s="19"/>
      <c r="J16" s="19"/>
      <c r="K16" s="19"/>
      <c r="L16" s="19"/>
      <c r="M16" s="19"/>
      <c r="N16" s="19"/>
      <c r="O16" s="19"/>
      <c r="P16" s="19"/>
      <c r="Q16" s="19"/>
      <c r="R16" s="19"/>
      <c r="S16" s="19"/>
      <c r="T16" s="19"/>
      <c r="U16" s="19"/>
      <c r="V16" s="19"/>
      <c r="W16" s="19"/>
      <c r="X16" s="19"/>
      <c r="Y16" s="19"/>
      <c r="Z16" s="19"/>
      <c r="AA16" s="19"/>
      <c r="AB16" s="14"/>
    </row>
    <row r="17" spans="2:31" ht="13" x14ac:dyDescent="0.3">
      <c r="B17" s="10"/>
      <c r="C17" s="20"/>
      <c r="D17" s="16"/>
      <c r="E17" s="19"/>
      <c r="F17" s="19"/>
      <c r="G17" s="19"/>
      <c r="H17" s="19"/>
      <c r="I17" s="19"/>
      <c r="J17" s="19"/>
      <c r="K17" s="19"/>
      <c r="L17" s="19"/>
      <c r="M17" s="19"/>
      <c r="N17" s="19"/>
      <c r="O17" s="19"/>
      <c r="P17" s="19"/>
      <c r="Q17" s="19"/>
      <c r="R17" s="19"/>
      <c r="S17" s="19"/>
      <c r="T17" s="19"/>
      <c r="U17" s="19"/>
      <c r="V17" s="19"/>
      <c r="W17" s="19"/>
      <c r="X17" s="19"/>
      <c r="Y17" s="19"/>
      <c r="Z17" s="19"/>
      <c r="AA17" s="19"/>
      <c r="AB17" s="14"/>
    </row>
    <row r="18" spans="2:31" ht="13" x14ac:dyDescent="0.3">
      <c r="B18" s="10"/>
      <c r="C18" s="21" t="s">
        <v>79</v>
      </c>
      <c r="D18" s="16"/>
      <c r="E18" s="19"/>
      <c r="F18" s="19"/>
      <c r="G18" s="19"/>
      <c r="H18" s="19"/>
      <c r="I18" s="19"/>
      <c r="J18" s="19"/>
      <c r="K18" s="19"/>
      <c r="L18" s="19"/>
      <c r="M18" s="19"/>
      <c r="N18" s="19"/>
      <c r="O18" s="19"/>
      <c r="P18" s="19"/>
      <c r="Q18" s="19"/>
      <c r="R18" s="19"/>
      <c r="S18" s="19"/>
      <c r="T18" s="19"/>
      <c r="U18" s="19"/>
      <c r="V18" s="19"/>
      <c r="W18" s="19"/>
      <c r="X18" s="19"/>
      <c r="Y18" s="19"/>
      <c r="Z18" s="19"/>
      <c r="AA18" s="19"/>
      <c r="AB18" s="14"/>
    </row>
    <row r="19" spans="2:31" ht="13" x14ac:dyDescent="0.3">
      <c r="B19" s="10"/>
      <c r="C19" s="20"/>
      <c r="D19" s="16"/>
      <c r="E19" s="19"/>
      <c r="F19" s="19"/>
      <c r="G19" s="19"/>
      <c r="H19" s="19"/>
      <c r="I19" s="19"/>
      <c r="J19" s="19"/>
      <c r="K19" s="19"/>
      <c r="L19" s="19"/>
      <c r="M19" s="19"/>
      <c r="N19" s="19"/>
      <c r="O19" s="19"/>
      <c r="P19" s="19"/>
      <c r="Q19" s="19"/>
      <c r="R19" s="19"/>
      <c r="S19" s="19"/>
      <c r="T19" s="19"/>
      <c r="U19" s="19"/>
      <c r="V19" s="19"/>
      <c r="W19" s="19"/>
      <c r="X19" s="19"/>
      <c r="Y19" s="19"/>
      <c r="Z19" s="19"/>
      <c r="AA19" s="19"/>
      <c r="AB19" s="14"/>
    </row>
    <row r="20" spans="2:31" ht="13" x14ac:dyDescent="0.3">
      <c r="B20" s="10"/>
      <c r="C20" s="15" t="s">
        <v>80</v>
      </c>
      <c r="D20" s="16"/>
      <c r="E20" s="6"/>
      <c r="F20" s="6"/>
      <c r="G20" s="6"/>
      <c r="H20" s="6"/>
      <c r="I20" s="6"/>
      <c r="J20" s="6"/>
      <c r="K20" s="6"/>
      <c r="L20" s="6"/>
      <c r="M20" s="6"/>
      <c r="N20" s="6"/>
      <c r="O20" s="6"/>
      <c r="P20" s="6"/>
      <c r="Q20" s="19"/>
      <c r="R20" s="19"/>
      <c r="S20" s="19"/>
      <c r="T20" s="19"/>
      <c r="U20" s="19"/>
      <c r="V20" s="19"/>
      <c r="W20" s="19"/>
      <c r="X20" s="19"/>
      <c r="Y20" s="19"/>
      <c r="Z20" s="19"/>
      <c r="AA20" s="19"/>
      <c r="AB20" s="14"/>
    </row>
    <row r="21" spans="2:31" ht="13" x14ac:dyDescent="0.3">
      <c r="B21" s="10"/>
      <c r="C21" s="18" t="s">
        <v>89</v>
      </c>
      <c r="D21" s="16"/>
      <c r="E21" s="19" t="s">
        <v>78</v>
      </c>
      <c r="F21" s="19" t="s">
        <v>78</v>
      </c>
      <c r="G21" s="19" t="s">
        <v>78</v>
      </c>
      <c r="H21" s="19" t="s">
        <v>78</v>
      </c>
      <c r="I21" s="19" t="s">
        <v>78</v>
      </c>
      <c r="J21" s="19" t="s">
        <v>78</v>
      </c>
      <c r="K21" s="19" t="s">
        <v>78</v>
      </c>
      <c r="L21" s="19" t="s">
        <v>78</v>
      </c>
      <c r="M21" s="19" t="s">
        <v>78</v>
      </c>
      <c r="N21" s="19" t="s">
        <v>78</v>
      </c>
      <c r="O21" s="19" t="s">
        <v>78</v>
      </c>
      <c r="P21" s="19" t="s">
        <v>78</v>
      </c>
      <c r="Q21" s="19"/>
      <c r="R21" s="19"/>
      <c r="S21" s="19"/>
      <c r="T21" s="19"/>
      <c r="U21" s="19"/>
      <c r="V21" s="19"/>
      <c r="W21" s="19"/>
      <c r="X21" s="19"/>
      <c r="Y21" s="19"/>
      <c r="Z21" s="19"/>
      <c r="AA21" s="19"/>
      <c r="AB21" s="14"/>
    </row>
    <row r="22" spans="2:31" ht="13" x14ac:dyDescent="0.3">
      <c r="B22" s="10"/>
      <c r="C22" s="18" t="s">
        <v>91</v>
      </c>
      <c r="D22" s="16"/>
      <c r="E22" s="19" t="s">
        <v>78</v>
      </c>
      <c r="F22" s="19" t="s">
        <v>78</v>
      </c>
      <c r="G22" s="19" t="s">
        <v>78</v>
      </c>
      <c r="H22" s="19" t="s">
        <v>78</v>
      </c>
      <c r="I22" s="19" t="s">
        <v>78</v>
      </c>
      <c r="J22" s="19" t="s">
        <v>78</v>
      </c>
      <c r="K22" s="19" t="s">
        <v>78</v>
      </c>
      <c r="L22" s="19" t="s">
        <v>78</v>
      </c>
      <c r="M22" s="19" t="s">
        <v>78</v>
      </c>
      <c r="N22" s="19" t="s">
        <v>78</v>
      </c>
      <c r="O22" s="19" t="s">
        <v>78</v>
      </c>
      <c r="P22" s="19" t="s">
        <v>78</v>
      </c>
      <c r="Q22" s="19"/>
      <c r="R22" s="19"/>
      <c r="S22" s="19"/>
      <c r="T22" s="19"/>
      <c r="U22" s="19"/>
      <c r="V22" s="19"/>
      <c r="W22" s="19"/>
      <c r="X22" s="19"/>
      <c r="Y22" s="19"/>
      <c r="Z22" s="19"/>
      <c r="AA22" s="19"/>
      <c r="AB22" s="14"/>
    </row>
    <row r="23" spans="2:31" ht="13" x14ac:dyDescent="0.3">
      <c r="B23" s="10"/>
      <c r="C23" s="20"/>
      <c r="D23" s="16"/>
      <c r="E23" s="19"/>
      <c r="F23" s="19"/>
      <c r="G23" s="19"/>
      <c r="H23" s="19"/>
      <c r="I23" s="19"/>
      <c r="J23" s="19"/>
      <c r="K23" s="19"/>
      <c r="L23" s="19"/>
      <c r="M23" s="19"/>
      <c r="N23" s="19"/>
      <c r="O23" s="19"/>
      <c r="P23" s="19"/>
      <c r="Q23" s="19"/>
      <c r="R23" s="19"/>
      <c r="S23" s="19"/>
      <c r="T23" s="19"/>
      <c r="U23" s="19"/>
      <c r="V23" s="19"/>
      <c r="W23" s="19"/>
      <c r="X23" s="19"/>
      <c r="Y23" s="19"/>
      <c r="Z23" s="19"/>
      <c r="AA23" s="19"/>
      <c r="AB23" s="14"/>
    </row>
    <row r="24" spans="2:31" ht="13" x14ac:dyDescent="0.3">
      <c r="B24" s="10"/>
      <c r="C24" s="15" t="s">
        <v>81</v>
      </c>
      <c r="D24" s="16"/>
      <c r="E24" s="19"/>
      <c r="F24" s="19"/>
      <c r="G24" s="19"/>
      <c r="H24" s="19"/>
      <c r="I24" s="19"/>
      <c r="J24" s="19"/>
      <c r="K24" s="19"/>
      <c r="L24" s="19"/>
      <c r="M24" s="19"/>
      <c r="N24" s="19"/>
      <c r="O24" s="19"/>
      <c r="P24" s="19"/>
      <c r="Q24" s="19"/>
      <c r="R24" s="19"/>
      <c r="S24" s="19"/>
      <c r="T24" s="19"/>
      <c r="U24" s="19"/>
      <c r="V24" s="19"/>
      <c r="W24" s="19"/>
      <c r="X24" s="19"/>
      <c r="Y24" s="19"/>
      <c r="Z24" s="19"/>
      <c r="AA24" s="19"/>
      <c r="AB24" s="14"/>
    </row>
    <row r="25" spans="2:31" ht="14.5" x14ac:dyDescent="0.35">
      <c r="B25" s="22"/>
      <c r="C25" s="20"/>
      <c r="D25" s="16"/>
      <c r="E25" s="19"/>
      <c r="F25" s="19"/>
      <c r="G25" s="19"/>
      <c r="H25" s="19"/>
      <c r="I25" s="19"/>
      <c r="J25" s="19"/>
      <c r="K25" s="19"/>
      <c r="L25" s="19"/>
      <c r="M25" s="19"/>
      <c r="N25" s="19"/>
      <c r="O25" s="19"/>
      <c r="P25" s="19"/>
      <c r="Q25" s="19"/>
      <c r="R25" s="19"/>
      <c r="S25" s="19"/>
      <c r="T25" s="19"/>
      <c r="U25" s="19"/>
      <c r="V25" s="19"/>
      <c r="W25" s="19"/>
      <c r="X25" s="19"/>
      <c r="Y25" s="19"/>
      <c r="Z25" s="19"/>
      <c r="AA25" s="19"/>
      <c r="AB25" s="14"/>
      <c r="AE25"/>
    </row>
    <row r="26" spans="2:31" ht="13" x14ac:dyDescent="0.3">
      <c r="B26" s="23"/>
      <c r="C26" s="15" t="s">
        <v>82</v>
      </c>
      <c r="D26" s="16"/>
      <c r="E26" s="19"/>
      <c r="F26" s="19"/>
      <c r="G26" s="19"/>
      <c r="H26" s="19"/>
      <c r="I26" s="19"/>
      <c r="J26" s="19"/>
      <c r="K26" s="19"/>
      <c r="L26" s="19"/>
      <c r="M26" s="19"/>
      <c r="N26" s="19"/>
      <c r="O26" s="19"/>
      <c r="P26" s="19"/>
      <c r="Q26" s="19"/>
      <c r="R26" s="19"/>
      <c r="S26" s="19"/>
      <c r="T26" s="19"/>
      <c r="U26" s="19"/>
      <c r="V26" s="19"/>
      <c r="W26" s="19"/>
      <c r="X26" s="19"/>
      <c r="Y26" s="19"/>
      <c r="Z26" s="19"/>
      <c r="AA26" s="19"/>
      <c r="AB26" s="14"/>
    </row>
    <row r="27" spans="2:31" ht="15.75" customHeight="1" x14ac:dyDescent="0.3">
      <c r="B27" s="24"/>
      <c r="C27" s="18" t="s">
        <v>90</v>
      </c>
      <c r="D27" s="16"/>
      <c r="E27" s="19"/>
      <c r="F27" s="19"/>
      <c r="G27" s="19"/>
      <c r="H27" s="19"/>
      <c r="I27" s="19"/>
      <c r="J27" s="19"/>
      <c r="K27" s="19"/>
      <c r="L27" s="19"/>
      <c r="M27" s="19"/>
      <c r="N27" s="19"/>
      <c r="O27" s="19"/>
      <c r="P27" s="19"/>
      <c r="Q27" s="19"/>
      <c r="R27" s="19"/>
      <c r="S27" s="19"/>
      <c r="T27" s="19"/>
      <c r="U27" s="19"/>
      <c r="V27" s="19"/>
      <c r="W27" s="19"/>
      <c r="X27" s="19"/>
      <c r="Y27" s="19"/>
      <c r="Z27" s="19"/>
      <c r="AA27" s="19"/>
      <c r="AB27" s="14"/>
    </row>
    <row r="28" spans="2:31" ht="13" x14ac:dyDescent="0.3">
      <c r="B28" s="23"/>
      <c r="C28" s="20"/>
      <c r="D28" s="16"/>
      <c r="E28" s="19"/>
      <c r="F28" s="19"/>
      <c r="G28" s="19"/>
      <c r="H28" s="19"/>
      <c r="I28" s="19"/>
      <c r="J28" s="19"/>
      <c r="K28" s="19"/>
      <c r="L28" s="19"/>
      <c r="M28" s="19"/>
      <c r="N28" s="19"/>
      <c r="O28" s="19"/>
      <c r="P28" s="19"/>
      <c r="Q28" s="19"/>
      <c r="R28" s="19"/>
      <c r="S28" s="19"/>
      <c r="T28" s="19"/>
      <c r="U28" s="19"/>
      <c r="V28" s="19"/>
      <c r="W28" s="19"/>
      <c r="X28" s="19"/>
      <c r="Y28" s="19"/>
      <c r="Z28" s="19"/>
      <c r="AA28" s="19"/>
      <c r="AB28" s="14"/>
    </row>
    <row r="29" spans="2:31" ht="13" x14ac:dyDescent="0.3">
      <c r="B29" s="24"/>
      <c r="C29" s="15" t="s">
        <v>83</v>
      </c>
      <c r="D29" s="16"/>
      <c r="E29" s="25"/>
      <c r="F29" s="25"/>
      <c r="G29" s="25"/>
      <c r="H29" s="25"/>
      <c r="I29" s="25"/>
      <c r="J29" s="25"/>
      <c r="K29" s="25"/>
      <c r="L29" s="25"/>
      <c r="M29" s="25"/>
      <c r="N29" s="25"/>
      <c r="O29" s="25"/>
      <c r="P29" s="25"/>
      <c r="Q29" s="25"/>
      <c r="R29" s="25"/>
      <c r="S29" s="25"/>
      <c r="T29" s="25"/>
      <c r="U29" s="25"/>
      <c r="V29" s="25"/>
      <c r="W29" s="25"/>
      <c r="X29" s="25"/>
      <c r="Y29" s="25"/>
      <c r="Z29" s="25"/>
      <c r="AA29" s="25"/>
      <c r="AB29" s="14"/>
    </row>
    <row r="30" spans="2:31" ht="13.5" customHeight="1" x14ac:dyDescent="0.3">
      <c r="B30" s="23"/>
      <c r="C30" s="18" t="s">
        <v>93</v>
      </c>
      <c r="D30" s="16"/>
      <c r="E30" s="19" t="s">
        <v>78</v>
      </c>
      <c r="F30" s="19" t="s">
        <v>78</v>
      </c>
      <c r="G30" s="19" t="s">
        <v>78</v>
      </c>
      <c r="H30" s="19" t="s">
        <v>78</v>
      </c>
      <c r="I30" s="19" t="s">
        <v>78</v>
      </c>
      <c r="J30" s="19" t="s">
        <v>78</v>
      </c>
      <c r="K30" s="19" t="s">
        <v>78</v>
      </c>
      <c r="L30" s="19" t="s">
        <v>78</v>
      </c>
      <c r="M30" s="19" t="s">
        <v>78</v>
      </c>
      <c r="N30" s="19" t="s">
        <v>78</v>
      </c>
      <c r="O30" s="19" t="s">
        <v>78</v>
      </c>
      <c r="P30" s="19" t="s">
        <v>78</v>
      </c>
      <c r="Q30" s="19"/>
      <c r="R30" s="19"/>
      <c r="S30" s="19"/>
      <c r="T30" s="19"/>
      <c r="U30" s="19"/>
      <c r="V30" s="19"/>
      <c r="W30" s="19"/>
      <c r="X30" s="19"/>
      <c r="Y30" s="19"/>
      <c r="Z30" s="19"/>
      <c r="AA30" s="19"/>
      <c r="AB30" s="14"/>
    </row>
    <row r="31" spans="2:31" ht="13.5" customHeight="1" x14ac:dyDescent="0.3">
      <c r="B31" s="23"/>
      <c r="C31" s="18" t="s">
        <v>94</v>
      </c>
      <c r="D31" s="16"/>
      <c r="E31" s="19" t="s">
        <v>78</v>
      </c>
      <c r="F31" s="19" t="s">
        <v>78</v>
      </c>
      <c r="G31" s="19" t="s">
        <v>78</v>
      </c>
      <c r="H31" s="19" t="s">
        <v>78</v>
      </c>
      <c r="I31" s="19" t="s">
        <v>78</v>
      </c>
      <c r="J31" s="19" t="s">
        <v>78</v>
      </c>
      <c r="K31" s="19" t="s">
        <v>78</v>
      </c>
      <c r="L31" s="19" t="s">
        <v>78</v>
      </c>
      <c r="M31" s="19" t="s">
        <v>78</v>
      </c>
      <c r="N31" s="19" t="s">
        <v>78</v>
      </c>
      <c r="O31" s="19" t="s">
        <v>78</v>
      </c>
      <c r="P31" s="19" t="s">
        <v>78</v>
      </c>
      <c r="Q31" s="19"/>
      <c r="R31" s="19"/>
      <c r="S31" s="19"/>
      <c r="T31" s="19"/>
      <c r="U31" s="19"/>
      <c r="V31" s="19"/>
      <c r="W31" s="19"/>
      <c r="X31" s="19"/>
      <c r="Y31" s="19"/>
      <c r="Z31" s="19"/>
      <c r="AA31" s="19"/>
      <c r="AB31" s="14"/>
    </row>
    <row r="32" spans="2:31" ht="13.5" customHeight="1" x14ac:dyDescent="0.3">
      <c r="B32" s="23"/>
      <c r="C32" s="18" t="s">
        <v>95</v>
      </c>
      <c r="D32" s="16"/>
      <c r="E32" s="19" t="s">
        <v>78</v>
      </c>
      <c r="F32" s="19" t="s">
        <v>78</v>
      </c>
      <c r="G32" s="19" t="s">
        <v>78</v>
      </c>
      <c r="H32" s="19" t="s">
        <v>78</v>
      </c>
      <c r="I32" s="19" t="s">
        <v>78</v>
      </c>
      <c r="J32" s="19" t="s">
        <v>78</v>
      </c>
      <c r="K32" s="19" t="s">
        <v>78</v>
      </c>
      <c r="L32" s="19" t="s">
        <v>78</v>
      </c>
      <c r="M32" s="19" t="s">
        <v>78</v>
      </c>
      <c r="N32" s="19" t="s">
        <v>78</v>
      </c>
      <c r="O32" s="19" t="s">
        <v>78</v>
      </c>
      <c r="P32" s="19" t="s">
        <v>78</v>
      </c>
      <c r="Q32" s="19"/>
      <c r="R32" s="19"/>
      <c r="S32" s="19"/>
      <c r="T32" s="19"/>
      <c r="U32" s="19"/>
      <c r="V32" s="19"/>
      <c r="W32" s="19"/>
      <c r="X32" s="19"/>
      <c r="Y32" s="19"/>
      <c r="Z32" s="19"/>
      <c r="AA32" s="19"/>
      <c r="AB32" s="14"/>
    </row>
    <row r="33" spans="2:28" ht="13.5" customHeight="1" x14ac:dyDescent="0.3">
      <c r="B33" s="23"/>
      <c r="C33" s="18" t="s">
        <v>96</v>
      </c>
      <c r="D33" s="16"/>
      <c r="E33" s="19" t="s">
        <v>78</v>
      </c>
      <c r="F33" s="19" t="s">
        <v>78</v>
      </c>
      <c r="G33" s="19" t="s">
        <v>78</v>
      </c>
      <c r="H33" s="19" t="s">
        <v>78</v>
      </c>
      <c r="I33" s="19" t="s">
        <v>78</v>
      </c>
      <c r="J33" s="19"/>
      <c r="K33" s="19"/>
      <c r="L33" s="19"/>
      <c r="M33" s="19"/>
      <c r="N33" s="19"/>
      <c r="O33" s="19"/>
      <c r="P33" s="19"/>
      <c r="Q33" s="19"/>
      <c r="R33" s="19"/>
      <c r="S33" s="19"/>
      <c r="T33" s="19"/>
      <c r="U33" s="19"/>
      <c r="V33" s="19"/>
      <c r="W33" s="19"/>
      <c r="X33" s="19"/>
      <c r="Y33" s="19"/>
      <c r="Z33" s="19"/>
      <c r="AA33" s="19"/>
      <c r="AB33" s="14"/>
    </row>
    <row r="34" spans="2:28" ht="13.5" customHeight="1" x14ac:dyDescent="0.3">
      <c r="B34" s="23"/>
      <c r="C34" s="18" t="s">
        <v>97</v>
      </c>
      <c r="D34" s="16"/>
      <c r="E34" s="19" t="s">
        <v>78</v>
      </c>
      <c r="F34" s="19" t="s">
        <v>78</v>
      </c>
      <c r="G34" s="19" t="s">
        <v>78</v>
      </c>
      <c r="H34" s="19" t="s">
        <v>78</v>
      </c>
      <c r="I34" s="19" t="s">
        <v>78</v>
      </c>
      <c r="J34" s="19" t="s">
        <v>78</v>
      </c>
      <c r="K34" s="19" t="s">
        <v>78</v>
      </c>
      <c r="L34" s="19" t="s">
        <v>78</v>
      </c>
      <c r="M34" s="19" t="s">
        <v>78</v>
      </c>
      <c r="N34" s="19" t="s">
        <v>78</v>
      </c>
      <c r="O34" s="19" t="s">
        <v>78</v>
      </c>
      <c r="P34" s="19" t="s">
        <v>78</v>
      </c>
      <c r="Q34" s="19"/>
      <c r="R34" s="19"/>
      <c r="S34" s="19"/>
      <c r="T34" s="19"/>
      <c r="U34" s="19"/>
      <c r="V34" s="19"/>
      <c r="W34" s="19"/>
      <c r="X34" s="19"/>
      <c r="Y34" s="19"/>
      <c r="Z34" s="19"/>
      <c r="AA34" s="19"/>
      <c r="AB34" s="14"/>
    </row>
    <row r="35" spans="2:28" ht="13.5" customHeight="1" x14ac:dyDescent="0.3">
      <c r="B35" s="23"/>
      <c r="C35" s="6"/>
      <c r="D35" s="16"/>
      <c r="E35" s="19"/>
      <c r="F35" s="19"/>
      <c r="G35" s="19"/>
      <c r="H35" s="19"/>
      <c r="I35" s="19"/>
      <c r="J35" s="19"/>
      <c r="K35" s="19"/>
      <c r="L35" s="19"/>
      <c r="M35" s="19"/>
      <c r="N35" s="19"/>
      <c r="O35" s="19"/>
      <c r="P35" s="19"/>
      <c r="Q35" s="19"/>
      <c r="R35" s="19"/>
      <c r="S35" s="19"/>
      <c r="T35" s="19"/>
      <c r="U35" s="19"/>
      <c r="V35" s="19"/>
      <c r="W35" s="19"/>
      <c r="X35" s="19"/>
      <c r="Y35" s="19"/>
      <c r="Z35" s="19"/>
      <c r="AA35" s="19"/>
      <c r="AB35" s="14"/>
    </row>
    <row r="36" spans="2:28" ht="13.5" customHeight="1" x14ac:dyDescent="0.3">
      <c r="B36" s="23"/>
      <c r="C36" s="18"/>
      <c r="D36" s="16"/>
      <c r="E36" s="19"/>
      <c r="F36" s="19"/>
      <c r="G36" s="19"/>
      <c r="H36" s="19"/>
      <c r="I36" s="19"/>
      <c r="J36" s="19"/>
      <c r="K36" s="19"/>
      <c r="L36" s="19"/>
      <c r="M36" s="19"/>
      <c r="N36" s="19"/>
      <c r="O36" s="19"/>
      <c r="P36" s="19"/>
      <c r="Q36" s="19"/>
      <c r="R36" s="19"/>
      <c r="S36" s="19"/>
      <c r="T36" s="19"/>
      <c r="U36" s="19"/>
      <c r="V36" s="19"/>
      <c r="W36" s="19"/>
      <c r="X36" s="19"/>
      <c r="Y36" s="19"/>
      <c r="Z36" s="19"/>
      <c r="AA36" s="19"/>
      <c r="AB36" s="14"/>
    </row>
    <row r="37" spans="2:28" ht="13.5" customHeight="1" x14ac:dyDescent="0.3">
      <c r="B37" s="23"/>
      <c r="C37" s="18"/>
      <c r="D37" s="16"/>
      <c r="E37" s="19"/>
      <c r="F37" s="19"/>
      <c r="G37" s="19"/>
      <c r="H37" s="19"/>
      <c r="I37" s="19"/>
      <c r="J37" s="19"/>
      <c r="K37" s="19"/>
      <c r="L37" s="19"/>
      <c r="M37" s="19"/>
      <c r="N37" s="19"/>
      <c r="O37" s="19"/>
      <c r="P37" s="19"/>
      <c r="Q37" s="19"/>
      <c r="R37" s="19"/>
      <c r="S37" s="19"/>
      <c r="T37" s="19"/>
      <c r="U37" s="19"/>
      <c r="V37" s="19"/>
      <c r="W37" s="19"/>
      <c r="X37" s="19"/>
      <c r="Y37" s="19"/>
      <c r="Z37" s="19"/>
      <c r="AA37" s="19"/>
      <c r="AB37" s="14"/>
    </row>
    <row r="38" spans="2:28" ht="13.5" customHeight="1" x14ac:dyDescent="0.3">
      <c r="B38" s="23"/>
      <c r="C38" s="18"/>
      <c r="D38" s="16"/>
      <c r="E38" s="19"/>
      <c r="F38" s="19"/>
      <c r="G38" s="19"/>
      <c r="H38" s="19"/>
      <c r="I38" s="19"/>
      <c r="J38" s="19"/>
      <c r="K38" s="19"/>
      <c r="L38" s="19"/>
      <c r="M38" s="19"/>
      <c r="N38" s="19"/>
      <c r="O38" s="19"/>
      <c r="P38" s="19"/>
      <c r="Q38" s="19"/>
      <c r="R38" s="19"/>
      <c r="S38" s="19"/>
      <c r="T38" s="19"/>
      <c r="U38" s="19"/>
      <c r="V38" s="19"/>
      <c r="W38" s="19"/>
      <c r="X38" s="19"/>
      <c r="Y38" s="19"/>
      <c r="Z38" s="19"/>
      <c r="AA38" s="19"/>
      <c r="AB38" s="14"/>
    </row>
    <row r="39" spans="2:28" ht="13" x14ac:dyDescent="0.3">
      <c r="B39" s="23"/>
      <c r="C39" s="26"/>
      <c r="D39" s="16"/>
      <c r="E39" s="19"/>
      <c r="F39" s="19"/>
      <c r="G39" s="19"/>
      <c r="H39" s="19"/>
      <c r="I39" s="19"/>
      <c r="J39" s="19"/>
      <c r="K39" s="19"/>
      <c r="L39" s="19"/>
      <c r="M39" s="19"/>
      <c r="N39" s="19"/>
      <c r="O39" s="19"/>
      <c r="P39" s="19"/>
      <c r="Q39" s="19"/>
      <c r="R39" s="19"/>
      <c r="S39" s="19"/>
      <c r="T39" s="19"/>
      <c r="U39" s="19"/>
      <c r="V39" s="19"/>
      <c r="W39" s="19"/>
      <c r="X39" s="19"/>
      <c r="Y39" s="19"/>
      <c r="Z39" s="19"/>
      <c r="AA39" s="19"/>
      <c r="AB39" s="14"/>
    </row>
    <row r="40" spans="2:28" ht="13" x14ac:dyDescent="0.3">
      <c r="B40" s="27"/>
      <c r="C40" s="21" t="s">
        <v>84</v>
      </c>
      <c r="D40" s="28"/>
      <c r="E40" s="29">
        <v>27</v>
      </c>
      <c r="F40" s="29">
        <v>27</v>
      </c>
      <c r="G40" s="29">
        <v>21</v>
      </c>
      <c r="H40" s="29">
        <v>21</v>
      </c>
      <c r="I40" s="29">
        <v>21</v>
      </c>
      <c r="J40" s="29">
        <v>21</v>
      </c>
      <c r="K40" s="29">
        <v>21</v>
      </c>
      <c r="L40" s="29">
        <v>21</v>
      </c>
      <c r="M40" s="29">
        <v>21</v>
      </c>
      <c r="N40" s="29">
        <v>18</v>
      </c>
      <c r="O40" s="29">
        <v>18</v>
      </c>
      <c r="P40" s="29">
        <v>18</v>
      </c>
      <c r="Q40" s="29"/>
      <c r="R40" s="29"/>
      <c r="S40" s="29"/>
      <c r="T40" s="29"/>
      <c r="U40" s="29"/>
      <c r="V40" s="29"/>
      <c r="W40" s="29"/>
      <c r="X40" s="29"/>
      <c r="Y40" s="29"/>
      <c r="Z40" s="29"/>
      <c r="AA40" s="29"/>
      <c r="AB40" s="30"/>
    </row>
    <row r="41" spans="2:28" ht="13" x14ac:dyDescent="0.3">
      <c r="B41" s="27"/>
      <c r="C41" s="21" t="s">
        <v>85</v>
      </c>
      <c r="D41" s="28"/>
      <c r="E41" s="31">
        <v>2021</v>
      </c>
      <c r="F41" s="31">
        <v>2021</v>
      </c>
      <c r="G41" s="31">
        <v>2017</v>
      </c>
      <c r="H41" s="31">
        <v>2017</v>
      </c>
      <c r="I41" s="31">
        <v>2017</v>
      </c>
      <c r="J41" s="31">
        <v>2013</v>
      </c>
      <c r="K41" s="31">
        <v>2013</v>
      </c>
      <c r="L41" s="31">
        <v>2013</v>
      </c>
      <c r="M41" s="31">
        <v>2013</v>
      </c>
      <c r="N41" s="31">
        <v>2010</v>
      </c>
      <c r="O41" s="31">
        <v>2010</v>
      </c>
      <c r="P41" s="31">
        <v>2010</v>
      </c>
      <c r="Q41" s="31"/>
      <c r="R41" s="31"/>
      <c r="S41" s="31"/>
      <c r="T41" s="31"/>
      <c r="U41" s="31"/>
      <c r="V41" s="31"/>
      <c r="W41" s="31"/>
      <c r="X41" s="31"/>
      <c r="Y41" s="31"/>
      <c r="Z41" s="31"/>
      <c r="AA41" s="31"/>
      <c r="AB41" s="30"/>
    </row>
    <row r="42" spans="2:28" ht="13.5" thickBot="1" x14ac:dyDescent="0.35">
      <c r="B42" s="32"/>
      <c r="C42" s="33"/>
      <c r="D42" s="34"/>
      <c r="E42" s="8"/>
      <c r="F42" s="8"/>
      <c r="G42" s="8"/>
      <c r="H42" s="8"/>
      <c r="I42" s="8"/>
      <c r="J42" s="8"/>
      <c r="K42" s="8"/>
      <c r="L42" s="8"/>
      <c r="M42" s="8"/>
      <c r="N42" s="8"/>
      <c r="O42" s="8"/>
      <c r="P42" s="35"/>
      <c r="Q42" s="35"/>
      <c r="R42" s="35"/>
      <c r="S42" s="35"/>
      <c r="T42" s="35"/>
      <c r="U42" s="35"/>
      <c r="V42" s="35"/>
      <c r="W42" s="35"/>
      <c r="X42" s="35"/>
      <c r="Y42" s="35"/>
      <c r="Z42" s="35"/>
      <c r="AA42" s="35"/>
      <c r="AB42" s="36"/>
    </row>
    <row r="43" spans="2:28" x14ac:dyDescent="0.2">
      <c r="C43" s="37"/>
    </row>
    <row r="44" spans="2:28" x14ac:dyDescent="0.2">
      <c r="C44" s="37"/>
    </row>
    <row r="45" spans="2:28" x14ac:dyDescent="0.2">
      <c r="C45" s="37"/>
    </row>
    <row r="46" spans="2:28" x14ac:dyDescent="0.2">
      <c r="C46" s="37"/>
    </row>
    <row r="47" spans="2:28" x14ac:dyDescent="0.2">
      <c r="C47" s="37"/>
    </row>
    <row r="48" spans="2:28" x14ac:dyDescent="0.2">
      <c r="C48" s="37"/>
    </row>
    <row r="49" spans="3:3" x14ac:dyDescent="0.2">
      <c r="C49" s="37"/>
    </row>
    <row r="50" spans="3:3" x14ac:dyDescent="0.2">
      <c r="C50" s="37"/>
    </row>
    <row r="51" spans="3:3" x14ac:dyDescent="0.2">
      <c r="C51" s="37"/>
    </row>
    <row r="52" spans="3:3" x14ac:dyDescent="0.2">
      <c r="C52" s="37"/>
    </row>
    <row r="53" spans="3:3" x14ac:dyDescent="0.2">
      <c r="C53" s="37"/>
    </row>
    <row r="54" spans="3:3" x14ac:dyDescent="0.2">
      <c r="C54" s="37"/>
    </row>
    <row r="55" spans="3:3" x14ac:dyDescent="0.2">
      <c r="C55" s="37"/>
    </row>
    <row r="56" spans="3:3" x14ac:dyDescent="0.2">
      <c r="C56" s="37"/>
    </row>
    <row r="57" spans="3:3" x14ac:dyDescent="0.2">
      <c r="C57" s="37"/>
    </row>
    <row r="58" spans="3:3" x14ac:dyDescent="0.2">
      <c r="C58" s="37"/>
    </row>
    <row r="59" spans="3:3" x14ac:dyDescent="0.2">
      <c r="C59" s="37"/>
    </row>
    <row r="60" spans="3:3" x14ac:dyDescent="0.2">
      <c r="C60" s="37"/>
    </row>
    <row r="61" spans="3:3" x14ac:dyDescent="0.2">
      <c r="C61" s="37"/>
    </row>
    <row r="62" spans="3:3" x14ac:dyDescent="0.2">
      <c r="C62" s="37"/>
    </row>
    <row r="63" spans="3:3" x14ac:dyDescent="0.2">
      <c r="C63" s="37"/>
    </row>
    <row r="64" spans="3:3" x14ac:dyDescent="0.2">
      <c r="C64" s="37"/>
    </row>
    <row r="65" spans="3:3" x14ac:dyDescent="0.2">
      <c r="C65" s="37"/>
    </row>
    <row r="66" spans="3:3" x14ac:dyDescent="0.2">
      <c r="C66" s="37"/>
    </row>
    <row r="67" spans="3:3" x14ac:dyDescent="0.2">
      <c r="C67" s="37"/>
    </row>
    <row r="68" spans="3:3" x14ac:dyDescent="0.2">
      <c r="C68" s="37"/>
    </row>
    <row r="69" spans="3:3" x14ac:dyDescent="0.2">
      <c r="C69" s="37"/>
    </row>
    <row r="70" spans="3:3" x14ac:dyDescent="0.2">
      <c r="C70" s="37"/>
    </row>
    <row r="71" spans="3:3" x14ac:dyDescent="0.2">
      <c r="C71" s="37"/>
    </row>
    <row r="72" spans="3:3" x14ac:dyDescent="0.2">
      <c r="C72" s="37"/>
    </row>
    <row r="73" spans="3:3" x14ac:dyDescent="0.2">
      <c r="C73" s="37"/>
    </row>
    <row r="74" spans="3:3" x14ac:dyDescent="0.2">
      <c r="C74" s="37"/>
    </row>
    <row r="75" spans="3:3" x14ac:dyDescent="0.2">
      <c r="C75" s="37"/>
    </row>
    <row r="76" spans="3:3" x14ac:dyDescent="0.2">
      <c r="C76" s="37"/>
    </row>
    <row r="77" spans="3:3" x14ac:dyDescent="0.2">
      <c r="C77" s="37"/>
    </row>
    <row r="78" spans="3:3" x14ac:dyDescent="0.2">
      <c r="C78" s="37"/>
    </row>
    <row r="79" spans="3:3" x14ac:dyDescent="0.2">
      <c r="C79" s="37"/>
    </row>
    <row r="80" spans="3:3" x14ac:dyDescent="0.2">
      <c r="C80" s="37"/>
    </row>
    <row r="81" spans="3:3" x14ac:dyDescent="0.2">
      <c r="C81" s="37"/>
    </row>
    <row r="82" spans="3:3" x14ac:dyDescent="0.2">
      <c r="C82" s="37"/>
    </row>
    <row r="83" spans="3:3" x14ac:dyDescent="0.2">
      <c r="C83" s="37"/>
    </row>
    <row r="84" spans="3:3" x14ac:dyDescent="0.2">
      <c r="C84" s="37"/>
    </row>
    <row r="85" spans="3:3" x14ac:dyDescent="0.2">
      <c r="C85" s="37"/>
    </row>
    <row r="86" spans="3:3" x14ac:dyDescent="0.2">
      <c r="C86" s="37"/>
    </row>
    <row r="87" spans="3:3" x14ac:dyDescent="0.2">
      <c r="C87" s="37"/>
    </row>
    <row r="88" spans="3:3" x14ac:dyDescent="0.2">
      <c r="C88" s="37"/>
    </row>
    <row r="89" spans="3:3" x14ac:dyDescent="0.2">
      <c r="C89" s="37"/>
    </row>
    <row r="90" spans="3:3" x14ac:dyDescent="0.2">
      <c r="C90" s="37"/>
    </row>
    <row r="91" spans="3:3" x14ac:dyDescent="0.2">
      <c r="C91" s="37"/>
    </row>
    <row r="92" spans="3:3" x14ac:dyDescent="0.2">
      <c r="C92" s="37"/>
    </row>
    <row r="93" spans="3:3" x14ac:dyDescent="0.2">
      <c r="C93" s="37"/>
    </row>
    <row r="94" spans="3:3" x14ac:dyDescent="0.2">
      <c r="C94" s="37"/>
    </row>
    <row r="95" spans="3:3" x14ac:dyDescent="0.2">
      <c r="C95" s="37"/>
    </row>
    <row r="96" spans="3:3" x14ac:dyDescent="0.2">
      <c r="C96" s="37"/>
    </row>
    <row r="97" spans="3:3" x14ac:dyDescent="0.2">
      <c r="C97" s="37"/>
    </row>
    <row r="98" spans="3:3" x14ac:dyDescent="0.2">
      <c r="C98" s="37"/>
    </row>
    <row r="99" spans="3:3" x14ac:dyDescent="0.2">
      <c r="C99" s="37"/>
    </row>
    <row r="100" spans="3:3" x14ac:dyDescent="0.2">
      <c r="C100" s="37"/>
    </row>
    <row r="101" spans="3:3" x14ac:dyDescent="0.2">
      <c r="C101" s="37"/>
    </row>
    <row r="102" spans="3:3" x14ac:dyDescent="0.2">
      <c r="C102" s="37"/>
    </row>
    <row r="103" spans="3:3" x14ac:dyDescent="0.2">
      <c r="C103" s="37"/>
    </row>
    <row r="104" spans="3:3" x14ac:dyDescent="0.2">
      <c r="C104" s="37"/>
    </row>
    <row r="105" spans="3:3" x14ac:dyDescent="0.2">
      <c r="C105" s="37"/>
    </row>
    <row r="106" spans="3:3" x14ac:dyDescent="0.2">
      <c r="C106" s="37"/>
    </row>
    <row r="107" spans="3:3" x14ac:dyDescent="0.2">
      <c r="C107" s="37"/>
    </row>
    <row r="108" spans="3:3" x14ac:dyDescent="0.2">
      <c r="C108" s="37"/>
    </row>
    <row r="109" spans="3:3" x14ac:dyDescent="0.2">
      <c r="C109" s="37"/>
    </row>
    <row r="110" spans="3:3" x14ac:dyDescent="0.2">
      <c r="C110" s="37"/>
    </row>
    <row r="111" spans="3:3" x14ac:dyDescent="0.2">
      <c r="C111" s="37"/>
    </row>
    <row r="112" spans="3:3" x14ac:dyDescent="0.2">
      <c r="C112" s="37"/>
    </row>
    <row r="113" spans="3:3" x14ac:dyDescent="0.2">
      <c r="C113" s="37"/>
    </row>
    <row r="114" spans="3:3" x14ac:dyDescent="0.2">
      <c r="C114" s="37"/>
    </row>
    <row r="115" spans="3:3" x14ac:dyDescent="0.2">
      <c r="C115" s="37"/>
    </row>
    <row r="116" spans="3:3" x14ac:dyDescent="0.2">
      <c r="C116" s="37"/>
    </row>
    <row r="117" spans="3:3" x14ac:dyDescent="0.2">
      <c r="C117" s="37"/>
    </row>
    <row r="118" spans="3:3" x14ac:dyDescent="0.2">
      <c r="C118" s="37"/>
    </row>
    <row r="119" spans="3:3" x14ac:dyDescent="0.2">
      <c r="C119" s="37"/>
    </row>
    <row r="120" spans="3:3" x14ac:dyDescent="0.2">
      <c r="C120" s="37"/>
    </row>
    <row r="121" spans="3:3" x14ac:dyDescent="0.2">
      <c r="C121" s="37"/>
    </row>
    <row r="122" spans="3:3" x14ac:dyDescent="0.2">
      <c r="C122" s="37"/>
    </row>
    <row r="124" spans="3:3" x14ac:dyDescent="0.2">
      <c r="C124" s="37"/>
    </row>
    <row r="125" spans="3:3" x14ac:dyDescent="0.2">
      <c r="C125" s="37"/>
    </row>
    <row r="126" spans="3:3" x14ac:dyDescent="0.2">
      <c r="C126" s="37"/>
    </row>
    <row r="127" spans="3:3" x14ac:dyDescent="0.2">
      <c r="C127" s="37"/>
    </row>
    <row r="128" spans="3:3" x14ac:dyDescent="0.2">
      <c r="C128" s="37"/>
    </row>
    <row r="129" spans="3:3" x14ac:dyDescent="0.2">
      <c r="C129" s="37"/>
    </row>
    <row r="130" spans="3:3" x14ac:dyDescent="0.2">
      <c r="C130" s="37"/>
    </row>
    <row r="131" spans="3:3" x14ac:dyDescent="0.2">
      <c r="C131" s="37"/>
    </row>
    <row r="132" spans="3:3" x14ac:dyDescent="0.2">
      <c r="C132" s="37"/>
    </row>
    <row r="133" spans="3:3" x14ac:dyDescent="0.2">
      <c r="C133" s="37"/>
    </row>
    <row r="134" spans="3:3" x14ac:dyDescent="0.2">
      <c r="C134" s="37"/>
    </row>
    <row r="135" spans="3:3" x14ac:dyDescent="0.2">
      <c r="C135" s="37"/>
    </row>
    <row r="136" spans="3:3" x14ac:dyDescent="0.2">
      <c r="C136" s="37"/>
    </row>
    <row r="137" spans="3:3" x14ac:dyDescent="0.2">
      <c r="C137" s="37"/>
    </row>
    <row r="138" spans="3:3" x14ac:dyDescent="0.2">
      <c r="C138" s="37"/>
    </row>
    <row r="139" spans="3:3" x14ac:dyDescent="0.2">
      <c r="C139" s="37"/>
    </row>
    <row r="140" spans="3:3" x14ac:dyDescent="0.2">
      <c r="C140" s="37"/>
    </row>
    <row r="141" spans="3:3" x14ac:dyDescent="0.2">
      <c r="C141" s="37"/>
    </row>
    <row r="142" spans="3:3" x14ac:dyDescent="0.2">
      <c r="C142" s="37"/>
    </row>
    <row r="143" spans="3:3" x14ac:dyDescent="0.2">
      <c r="C143" s="37"/>
    </row>
    <row r="144" spans="3:3" x14ac:dyDescent="0.2">
      <c r="C144" s="37"/>
    </row>
    <row r="145" spans="3:3" x14ac:dyDescent="0.2">
      <c r="C145" s="37"/>
    </row>
    <row r="146" spans="3:3" x14ac:dyDescent="0.2">
      <c r="C146" s="37"/>
    </row>
    <row r="147" spans="3:3" x14ac:dyDescent="0.2">
      <c r="C147" s="37"/>
    </row>
    <row r="148" spans="3:3" x14ac:dyDescent="0.2">
      <c r="C148" s="37"/>
    </row>
    <row r="149" spans="3:3" x14ac:dyDescent="0.2">
      <c r="C149" s="37"/>
    </row>
    <row r="150" spans="3:3" x14ac:dyDescent="0.2">
      <c r="C150" s="37"/>
    </row>
    <row r="151" spans="3:3" x14ac:dyDescent="0.2">
      <c r="C151" s="37"/>
    </row>
    <row r="152" spans="3:3" x14ac:dyDescent="0.2">
      <c r="C152" s="37"/>
    </row>
    <row r="153" spans="3:3" x14ac:dyDescent="0.2">
      <c r="C153" s="37"/>
    </row>
    <row r="154" spans="3:3" x14ac:dyDescent="0.2">
      <c r="C154" s="37"/>
    </row>
    <row r="155" spans="3:3" x14ac:dyDescent="0.2">
      <c r="C155" s="37"/>
    </row>
    <row r="156" spans="3:3" x14ac:dyDescent="0.2">
      <c r="C156" s="37"/>
    </row>
    <row r="157" spans="3:3" x14ac:dyDescent="0.2">
      <c r="C157" s="37"/>
    </row>
    <row r="158" spans="3:3" x14ac:dyDescent="0.2">
      <c r="C158" s="37"/>
    </row>
    <row r="159" spans="3:3" x14ac:dyDescent="0.2">
      <c r="C159" s="37"/>
    </row>
    <row r="160" spans="3:3" x14ac:dyDescent="0.2">
      <c r="C160" s="37"/>
    </row>
    <row r="161" spans="3:3" x14ac:dyDescent="0.2">
      <c r="C161" s="37"/>
    </row>
    <row r="162" spans="3:3" x14ac:dyDescent="0.2">
      <c r="C162" s="37"/>
    </row>
    <row r="163" spans="3:3" x14ac:dyDescent="0.2">
      <c r="C163" s="37"/>
    </row>
    <row r="164" spans="3:3" x14ac:dyDescent="0.2">
      <c r="C164" s="37"/>
    </row>
    <row r="165" spans="3:3" x14ac:dyDescent="0.2">
      <c r="C165" s="37"/>
    </row>
    <row r="166" spans="3:3" x14ac:dyDescent="0.2">
      <c r="C166" s="37"/>
    </row>
    <row r="167" spans="3:3" x14ac:dyDescent="0.2">
      <c r="C167" s="37"/>
    </row>
    <row r="168" spans="3:3" x14ac:dyDescent="0.2">
      <c r="C168" s="37"/>
    </row>
    <row r="169" spans="3:3" x14ac:dyDescent="0.2">
      <c r="C169" s="37"/>
    </row>
    <row r="170" spans="3:3" x14ac:dyDescent="0.2">
      <c r="C170" s="37"/>
    </row>
    <row r="171" spans="3:3" x14ac:dyDescent="0.2">
      <c r="C171" s="37"/>
    </row>
    <row r="172" spans="3:3" x14ac:dyDescent="0.2">
      <c r="C172" s="37"/>
    </row>
    <row r="173" spans="3:3" x14ac:dyDescent="0.2">
      <c r="C173" s="37"/>
    </row>
    <row r="174" spans="3:3" x14ac:dyDescent="0.2">
      <c r="C174" s="37"/>
    </row>
    <row r="175" spans="3:3" x14ac:dyDescent="0.2">
      <c r="C175" s="37"/>
    </row>
    <row r="176" spans="3:3" x14ac:dyDescent="0.2">
      <c r="C176" s="37"/>
    </row>
    <row r="177" spans="3:3" x14ac:dyDescent="0.2">
      <c r="C177" s="37"/>
    </row>
    <row r="178" spans="3:3" x14ac:dyDescent="0.2">
      <c r="C178" s="37"/>
    </row>
    <row r="179" spans="3:3" x14ac:dyDescent="0.2">
      <c r="C179" s="37"/>
    </row>
    <row r="180" spans="3:3" x14ac:dyDescent="0.2">
      <c r="C180" s="37"/>
    </row>
    <row r="181" spans="3:3" x14ac:dyDescent="0.2">
      <c r="C181" s="37"/>
    </row>
    <row r="182" spans="3:3" x14ac:dyDescent="0.2">
      <c r="C182" s="37"/>
    </row>
    <row r="183" spans="3:3" x14ac:dyDescent="0.2">
      <c r="C183" s="37"/>
    </row>
    <row r="184" spans="3:3" x14ac:dyDescent="0.2">
      <c r="C184" s="37"/>
    </row>
    <row r="185" spans="3:3" x14ac:dyDescent="0.2">
      <c r="C185" s="37"/>
    </row>
    <row r="186" spans="3:3" x14ac:dyDescent="0.2">
      <c r="C186" s="37"/>
    </row>
    <row r="187" spans="3:3" x14ac:dyDescent="0.2">
      <c r="C187" s="37"/>
    </row>
    <row r="188" spans="3:3" x14ac:dyDescent="0.2">
      <c r="C188" s="37"/>
    </row>
    <row r="189" spans="3:3" x14ac:dyDescent="0.2">
      <c r="C189" s="37"/>
    </row>
    <row r="190" spans="3:3" x14ac:dyDescent="0.2">
      <c r="C190" s="37"/>
    </row>
    <row r="191" spans="3:3" x14ac:dyDescent="0.2">
      <c r="C191" s="37"/>
    </row>
    <row r="192" spans="3:3" x14ac:dyDescent="0.2">
      <c r="C192" s="37"/>
    </row>
    <row r="193" spans="3:3" x14ac:dyDescent="0.2">
      <c r="C193" s="37"/>
    </row>
    <row r="194" spans="3:3" x14ac:dyDescent="0.2">
      <c r="C194" s="37"/>
    </row>
    <row r="195" spans="3:3" x14ac:dyDescent="0.2">
      <c r="C195" s="37"/>
    </row>
    <row r="196" spans="3:3" x14ac:dyDescent="0.2">
      <c r="C196" s="37"/>
    </row>
    <row r="197" spans="3:3" x14ac:dyDescent="0.2">
      <c r="C197" s="37"/>
    </row>
    <row r="198" spans="3:3" x14ac:dyDescent="0.2">
      <c r="C198" s="37"/>
    </row>
    <row r="199" spans="3:3" x14ac:dyDescent="0.2">
      <c r="C199" s="37"/>
    </row>
    <row r="200" spans="3:3" x14ac:dyDescent="0.2">
      <c r="C200" s="37"/>
    </row>
    <row r="201" spans="3:3" x14ac:dyDescent="0.2">
      <c r="C201" s="37"/>
    </row>
    <row r="202" spans="3:3" x14ac:dyDescent="0.2">
      <c r="C202" s="37"/>
    </row>
    <row r="203" spans="3:3" x14ac:dyDescent="0.2">
      <c r="C203" s="37"/>
    </row>
    <row r="204" spans="3:3" x14ac:dyDescent="0.2">
      <c r="C204" s="37"/>
    </row>
    <row r="205" spans="3:3" x14ac:dyDescent="0.2">
      <c r="C205" s="37"/>
    </row>
    <row r="206" spans="3:3" x14ac:dyDescent="0.2">
      <c r="C206" s="37"/>
    </row>
    <row r="207" spans="3:3" x14ac:dyDescent="0.2">
      <c r="C207" s="37"/>
    </row>
    <row r="208" spans="3:3" x14ac:dyDescent="0.2">
      <c r="C208" s="37"/>
    </row>
    <row r="209" spans="3:3" x14ac:dyDescent="0.2">
      <c r="C209" s="37"/>
    </row>
    <row r="210" spans="3:3" x14ac:dyDescent="0.2">
      <c r="C210" s="37"/>
    </row>
    <row r="211" spans="3:3" x14ac:dyDescent="0.2">
      <c r="C211" s="37"/>
    </row>
    <row r="212" spans="3:3" x14ac:dyDescent="0.2">
      <c r="C212" s="37"/>
    </row>
    <row r="213" spans="3:3" x14ac:dyDescent="0.2">
      <c r="C213" s="37"/>
    </row>
    <row r="214" spans="3:3" x14ac:dyDescent="0.2">
      <c r="C214" s="37"/>
    </row>
    <row r="215" spans="3:3" x14ac:dyDescent="0.2">
      <c r="C215" s="37"/>
    </row>
    <row r="216" spans="3:3" x14ac:dyDescent="0.2">
      <c r="C216" s="37"/>
    </row>
    <row r="217" spans="3:3" x14ac:dyDescent="0.2">
      <c r="C217" s="37"/>
    </row>
    <row r="218" spans="3:3" x14ac:dyDescent="0.2">
      <c r="C218" s="37"/>
    </row>
    <row r="219" spans="3:3" x14ac:dyDescent="0.2">
      <c r="C219" s="37"/>
    </row>
    <row r="220" spans="3:3" x14ac:dyDescent="0.2">
      <c r="C220" s="37"/>
    </row>
    <row r="221" spans="3:3" x14ac:dyDescent="0.2">
      <c r="C221" s="37"/>
    </row>
    <row r="222" spans="3:3" x14ac:dyDescent="0.2">
      <c r="C222" s="37"/>
    </row>
    <row r="224" spans="3:3" x14ac:dyDescent="0.2">
      <c r="C224" s="37"/>
    </row>
    <row r="225" spans="3:3" x14ac:dyDescent="0.2">
      <c r="C225" s="37"/>
    </row>
    <row r="226" spans="3:3" x14ac:dyDescent="0.2">
      <c r="C226" s="37"/>
    </row>
    <row r="227" spans="3:3" x14ac:dyDescent="0.2">
      <c r="C227" s="37"/>
    </row>
    <row r="228" spans="3:3" x14ac:dyDescent="0.2">
      <c r="C228" s="39"/>
    </row>
    <row r="229" spans="3:3" x14ac:dyDescent="0.2">
      <c r="C229" s="37"/>
    </row>
    <row r="230" spans="3:3" x14ac:dyDescent="0.2">
      <c r="C230" s="37"/>
    </row>
    <row r="231" spans="3:3" x14ac:dyDescent="0.2">
      <c r="C231" s="37"/>
    </row>
    <row r="232" spans="3:3" x14ac:dyDescent="0.2">
      <c r="C232" s="37"/>
    </row>
    <row r="233" spans="3:3" x14ac:dyDescent="0.2">
      <c r="C233" s="37"/>
    </row>
    <row r="234" spans="3:3" x14ac:dyDescent="0.2">
      <c r="C234" s="37"/>
    </row>
    <row r="235" spans="3:3" x14ac:dyDescent="0.2">
      <c r="C235" s="37"/>
    </row>
    <row r="236" spans="3:3" x14ac:dyDescent="0.2">
      <c r="C236" s="37"/>
    </row>
    <row r="237" spans="3:3" x14ac:dyDescent="0.2">
      <c r="C237" s="37"/>
    </row>
    <row r="238" spans="3:3" x14ac:dyDescent="0.2">
      <c r="C238" s="37"/>
    </row>
    <row r="239" spans="3:3" x14ac:dyDescent="0.2">
      <c r="C239" s="37"/>
    </row>
    <row r="240" spans="3:3" x14ac:dyDescent="0.2">
      <c r="C240" s="37"/>
    </row>
    <row r="241" spans="3:3" x14ac:dyDescent="0.2">
      <c r="C241" s="37"/>
    </row>
    <row r="242" spans="3:3" x14ac:dyDescent="0.2">
      <c r="C242" s="37"/>
    </row>
    <row r="243" spans="3:3" x14ac:dyDescent="0.2">
      <c r="C243" s="37"/>
    </row>
    <row r="244" spans="3:3" x14ac:dyDescent="0.2">
      <c r="C244" s="37"/>
    </row>
    <row r="245" spans="3:3" x14ac:dyDescent="0.2">
      <c r="C245" s="37"/>
    </row>
    <row r="246" spans="3:3" x14ac:dyDescent="0.2">
      <c r="C246" s="37"/>
    </row>
    <row r="247" spans="3:3" x14ac:dyDescent="0.2">
      <c r="C247" s="37"/>
    </row>
    <row r="248" spans="3:3" x14ac:dyDescent="0.2">
      <c r="C248" s="37"/>
    </row>
    <row r="249" spans="3:3" x14ac:dyDescent="0.2">
      <c r="C249" s="37"/>
    </row>
    <row r="250" spans="3:3" x14ac:dyDescent="0.2">
      <c r="C250" s="37"/>
    </row>
    <row r="251" spans="3:3" x14ac:dyDescent="0.2">
      <c r="C251" s="37"/>
    </row>
    <row r="252" spans="3:3" x14ac:dyDescent="0.2">
      <c r="C252" s="37"/>
    </row>
    <row r="253" spans="3:3" x14ac:dyDescent="0.2">
      <c r="C253" s="37"/>
    </row>
    <row r="254" spans="3:3" x14ac:dyDescent="0.2">
      <c r="C254" s="37"/>
    </row>
    <row r="255" spans="3:3" x14ac:dyDescent="0.2">
      <c r="C255" s="37"/>
    </row>
    <row r="256" spans="3:3" x14ac:dyDescent="0.2">
      <c r="C256" s="37"/>
    </row>
    <row r="257" spans="3:3" x14ac:dyDescent="0.2">
      <c r="C257" s="37"/>
    </row>
  </sheetData>
  <mergeCells count="2">
    <mergeCell ref="A1:C1"/>
    <mergeCell ref="C11:AA11"/>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CB484-EA66-4BF4-9397-F922B9359762}">
  <dimension ref="A1:AD41"/>
  <sheetViews>
    <sheetView workbookViewId="0">
      <selection activeCell="I36" sqref="I36"/>
    </sheetView>
  </sheetViews>
  <sheetFormatPr defaultColWidth="8.81640625" defaultRowHeight="14.5" x14ac:dyDescent="0.35"/>
  <cols>
    <col min="1" max="1" width="8.81640625" style="44"/>
    <col min="2" max="2" width="36" style="1" bestFit="1" customWidth="1"/>
    <col min="3" max="6" width="10.81640625" style="1" customWidth="1"/>
    <col min="7" max="7" width="4.54296875" style="1" customWidth="1"/>
    <col min="8" max="8" width="19.81640625" style="1" customWidth="1"/>
    <col min="9" max="18" width="10.81640625" style="1" customWidth="1"/>
    <col min="19" max="19" width="8.81640625" style="1"/>
    <col min="20" max="20" width="5.453125" style="1" customWidth="1"/>
    <col min="21" max="30" width="10.1796875" style="1" customWidth="1"/>
    <col min="31" max="16384" width="8.81640625" style="1"/>
  </cols>
  <sheetData>
    <row r="1" spans="1:30" x14ac:dyDescent="0.35">
      <c r="C1" s="2" t="s">
        <v>0</v>
      </c>
      <c r="D1" s="2"/>
      <c r="I1" s="2" t="s">
        <v>1</v>
      </c>
      <c r="U1" s="2" t="s">
        <v>2</v>
      </c>
    </row>
    <row r="2" spans="1:30" s="2" customFormat="1" ht="83" customHeight="1" x14ac:dyDescent="0.35">
      <c r="A2" s="46"/>
      <c r="F2" s="2" t="s">
        <v>3</v>
      </c>
      <c r="I2" s="42" t="s">
        <v>88</v>
      </c>
      <c r="J2" s="42" t="s">
        <v>92</v>
      </c>
      <c r="K2" s="42" t="s">
        <v>89</v>
      </c>
      <c r="L2" s="42" t="s">
        <v>91</v>
      </c>
      <c r="M2" s="42" t="s">
        <v>90</v>
      </c>
      <c r="N2" s="42" t="s">
        <v>93</v>
      </c>
      <c r="O2" s="42" t="s">
        <v>94</v>
      </c>
      <c r="P2" s="42" t="s">
        <v>95</v>
      </c>
      <c r="Q2" s="42" t="s">
        <v>96</v>
      </c>
      <c r="R2" s="42" t="s">
        <v>97</v>
      </c>
      <c r="S2" s="43" t="s">
        <v>4</v>
      </c>
      <c r="U2" s="42" t="s">
        <v>88</v>
      </c>
      <c r="V2" s="42" t="s">
        <v>92</v>
      </c>
      <c r="W2" s="42" t="s">
        <v>89</v>
      </c>
      <c r="X2" s="42" t="s">
        <v>91</v>
      </c>
      <c r="Y2" s="42" t="s">
        <v>90</v>
      </c>
      <c r="Z2" s="42" t="s">
        <v>93</v>
      </c>
      <c r="AA2" s="42" t="s">
        <v>94</v>
      </c>
      <c r="AB2" s="42" t="s">
        <v>95</v>
      </c>
      <c r="AC2" s="42" t="s">
        <v>98</v>
      </c>
      <c r="AD2" s="42" t="s">
        <v>99</v>
      </c>
    </row>
    <row r="3" spans="1:30" x14ac:dyDescent="0.35">
      <c r="H3" s="1" t="s">
        <v>5</v>
      </c>
      <c r="I3" s="3">
        <v>10</v>
      </c>
      <c r="J3" s="3">
        <v>4</v>
      </c>
      <c r="K3" s="3">
        <v>10</v>
      </c>
      <c r="L3" s="3">
        <v>10</v>
      </c>
      <c r="M3" s="3">
        <v>10</v>
      </c>
      <c r="N3" s="3">
        <v>10</v>
      </c>
      <c r="O3" s="3">
        <v>10</v>
      </c>
      <c r="P3" s="3">
        <v>10</v>
      </c>
      <c r="Q3" s="3">
        <v>1</v>
      </c>
      <c r="R3" s="3">
        <v>1</v>
      </c>
      <c r="S3" s="3"/>
      <c r="U3" s="3">
        <v>10</v>
      </c>
      <c r="V3" s="3">
        <v>4</v>
      </c>
      <c r="W3" s="3">
        <v>10</v>
      </c>
      <c r="X3" s="3">
        <v>10</v>
      </c>
      <c r="Y3" s="3">
        <v>10</v>
      </c>
      <c r="Z3" s="3">
        <v>10</v>
      </c>
      <c r="AA3" s="3">
        <v>10</v>
      </c>
      <c r="AB3" s="3">
        <v>10</v>
      </c>
      <c r="AC3" s="3">
        <v>1</v>
      </c>
      <c r="AD3" s="3">
        <v>1</v>
      </c>
    </row>
    <row r="4" spans="1:30" x14ac:dyDescent="0.35">
      <c r="B4" t="s">
        <v>4</v>
      </c>
      <c r="C4" t="s">
        <v>4</v>
      </c>
      <c r="H4" s="1" t="s">
        <v>6</v>
      </c>
      <c r="I4" s="3">
        <v>1</v>
      </c>
      <c r="J4" s="3">
        <v>1</v>
      </c>
      <c r="K4" s="3">
        <v>1</v>
      </c>
      <c r="L4" s="3">
        <v>1</v>
      </c>
      <c r="M4" s="3">
        <v>1</v>
      </c>
      <c r="N4" s="3">
        <v>1</v>
      </c>
      <c r="O4" s="3">
        <v>1</v>
      </c>
      <c r="P4" s="3">
        <v>1</v>
      </c>
      <c r="Q4" s="3">
        <v>0</v>
      </c>
      <c r="R4" s="3">
        <v>0</v>
      </c>
      <c r="S4" s="3"/>
      <c r="U4" s="3">
        <v>1</v>
      </c>
      <c r="V4" s="3">
        <v>1</v>
      </c>
      <c r="W4" s="3">
        <v>1</v>
      </c>
      <c r="X4" s="3">
        <v>1</v>
      </c>
      <c r="Y4" s="3">
        <v>1</v>
      </c>
      <c r="Z4" s="3">
        <v>1</v>
      </c>
      <c r="AA4" s="3">
        <v>1</v>
      </c>
      <c r="AB4" s="3">
        <v>1</v>
      </c>
      <c r="AC4" s="3">
        <v>0</v>
      </c>
      <c r="AD4" s="3">
        <v>0</v>
      </c>
    </row>
    <row r="5" spans="1:30" x14ac:dyDescent="0.35">
      <c r="B5" s="40"/>
      <c r="C5" s="40"/>
      <c r="D5" s="40"/>
      <c r="E5" s="40"/>
      <c r="F5" s="40"/>
      <c r="H5" s="1" t="s">
        <v>7</v>
      </c>
      <c r="I5" s="3">
        <v>1</v>
      </c>
      <c r="J5" s="3">
        <v>0</v>
      </c>
      <c r="K5" s="3">
        <v>1</v>
      </c>
      <c r="L5" s="3">
        <v>1</v>
      </c>
      <c r="M5" s="3">
        <v>1</v>
      </c>
      <c r="N5" s="3">
        <v>0</v>
      </c>
      <c r="O5" s="3">
        <v>0</v>
      </c>
      <c r="P5" s="3">
        <v>0</v>
      </c>
      <c r="Q5" s="3">
        <v>0</v>
      </c>
      <c r="R5" s="3">
        <v>0</v>
      </c>
      <c r="S5" s="3"/>
      <c r="U5" s="3">
        <v>1</v>
      </c>
      <c r="V5" s="3">
        <v>0</v>
      </c>
      <c r="W5" s="3">
        <v>1</v>
      </c>
      <c r="X5" s="3">
        <v>1</v>
      </c>
      <c r="Y5" s="3">
        <v>1</v>
      </c>
      <c r="Z5" s="3">
        <v>0</v>
      </c>
      <c r="AA5" s="3">
        <v>0</v>
      </c>
      <c r="AB5" s="3">
        <v>0</v>
      </c>
      <c r="AC5" s="3">
        <v>0</v>
      </c>
      <c r="AD5" s="3">
        <v>0</v>
      </c>
    </row>
    <row r="6" spans="1:30" x14ac:dyDescent="0.35">
      <c r="H6" s="1" t="s">
        <v>8</v>
      </c>
      <c r="I6" s="41" t="s">
        <v>67</v>
      </c>
      <c r="J6" s="41" t="s">
        <v>67</v>
      </c>
      <c r="K6" s="41" t="s">
        <v>11</v>
      </c>
      <c r="L6" s="41" t="s">
        <v>11</v>
      </c>
      <c r="M6" s="41" t="s">
        <v>9</v>
      </c>
      <c r="N6" s="41" t="s">
        <v>10</v>
      </c>
      <c r="O6" s="41" t="s">
        <v>10</v>
      </c>
      <c r="P6" s="41" t="s">
        <v>10</v>
      </c>
      <c r="Q6" s="41" t="s">
        <v>10</v>
      </c>
      <c r="R6" s="41" t="s">
        <v>10</v>
      </c>
      <c r="S6" s="3"/>
      <c r="T6" t="s">
        <v>4</v>
      </c>
      <c r="U6" s="41" t="s">
        <v>67</v>
      </c>
      <c r="V6" s="41" t="s">
        <v>67</v>
      </c>
      <c r="W6" s="41" t="s">
        <v>11</v>
      </c>
      <c r="X6" s="41" t="s">
        <v>11</v>
      </c>
      <c r="Y6" s="41" t="s">
        <v>9</v>
      </c>
      <c r="Z6" s="41" t="s">
        <v>10</v>
      </c>
      <c r="AA6" s="41" t="s">
        <v>10</v>
      </c>
      <c r="AB6" s="41" t="s">
        <v>10</v>
      </c>
      <c r="AC6" s="41" t="s">
        <v>10</v>
      </c>
      <c r="AD6" s="41" t="s">
        <v>10</v>
      </c>
    </row>
    <row r="7" spans="1:30" x14ac:dyDescent="0.35">
      <c r="A7" s="44" t="s">
        <v>119</v>
      </c>
      <c r="B7" s="1" t="s">
        <v>120</v>
      </c>
      <c r="C7" t="s">
        <v>121</v>
      </c>
      <c r="D7" t="s">
        <v>122</v>
      </c>
      <c r="E7" t="s">
        <v>123</v>
      </c>
      <c r="F7" t="s">
        <v>124</v>
      </c>
    </row>
    <row r="8" spans="1:30" x14ac:dyDescent="0.35">
      <c r="A8" s="44" t="s">
        <v>40</v>
      </c>
      <c r="B8" s="47" t="s">
        <v>12</v>
      </c>
      <c r="C8" s="4">
        <f>IF(COUNT(U8:V8)&gt;0,AVERAGE(U8:V8),NA())</f>
        <v>0.7811515</v>
      </c>
      <c r="D8" s="4">
        <f>IF(COUNT(W8:X8)&gt;0,AVERAGE(W8:X8),NA())</f>
        <v>0.71411516666666675</v>
      </c>
      <c r="E8" s="4">
        <f>IF(COUNT(Y8)&gt;0,AVERAGE(Y8),NA())</f>
        <v>0.71292122222222221</v>
      </c>
      <c r="F8" s="4">
        <f>IF(COUNT(Z8:AD8)=5,AVERAGE(AVERAGE(Z8:AB8),AVERAGE(AC8:AD8)),NA())</f>
        <v>0.87052841388888891</v>
      </c>
      <c r="G8"/>
      <c r="H8"/>
      <c r="I8" s="45">
        <v>6.47173</v>
      </c>
      <c r="J8" s="45">
        <v>1.1370009999999999</v>
      </c>
      <c r="K8" s="45">
        <v>7.1884649999999999</v>
      </c>
      <c r="L8" s="45">
        <v>7.6656079999999998</v>
      </c>
      <c r="M8" s="45">
        <v>7.4162910000000002</v>
      </c>
      <c r="N8" s="45">
        <v>2.862921</v>
      </c>
      <c r="O8" s="45">
        <v>3.4714140000000002</v>
      </c>
      <c r="P8" s="45">
        <v>3.100689</v>
      </c>
      <c r="Q8" s="45">
        <v>2.3406799999999998E-2</v>
      </c>
      <c r="R8" s="45">
        <v>1.78111E-2</v>
      </c>
      <c r="S8" s="4"/>
      <c r="T8" s="4"/>
      <c r="U8" s="4">
        <f t="shared" ref="U8:AD8" si="0">IF(ISNUMBER(I8)=TRUE,U$5*(I8-U$4)/(U$3-U$4)+(1-U$5)*(1-(I8-U$4)/(U$3-U$4)),"..")</f>
        <v>0.60797000000000001</v>
      </c>
      <c r="V8" s="4">
        <f t="shared" si="0"/>
        <v>0.95433299999999999</v>
      </c>
      <c r="W8" s="4">
        <f t="shared" si="0"/>
        <v>0.68760722222222226</v>
      </c>
      <c r="X8" s="4">
        <f t="shared" si="0"/>
        <v>0.74062311111111112</v>
      </c>
      <c r="Y8" s="4">
        <f t="shared" si="0"/>
        <v>0.71292122222222221</v>
      </c>
      <c r="Z8" s="4">
        <f t="shared" si="0"/>
        <v>0.79300877777777778</v>
      </c>
      <c r="AA8" s="4">
        <f t="shared" si="0"/>
        <v>0.72539844444444435</v>
      </c>
      <c r="AB8" s="4">
        <f t="shared" si="0"/>
        <v>0.76659011111111108</v>
      </c>
      <c r="AC8" s="4">
        <f t="shared" si="0"/>
        <v>0.97659320000000005</v>
      </c>
      <c r="AD8" s="4">
        <f t="shared" si="0"/>
        <v>0.98218890000000003</v>
      </c>
    </row>
    <row r="9" spans="1:30" x14ac:dyDescent="0.35">
      <c r="A9" s="44" t="s">
        <v>41</v>
      </c>
      <c r="B9" s="47" t="s">
        <v>13</v>
      </c>
      <c r="C9" s="4">
        <f t="shared" ref="C9:C35" si="1">IF(COUNT(U9:V9)&gt;0,AVERAGE(U9:V9),NA())</f>
        <v>0.68308255555555553</v>
      </c>
      <c r="D9" s="4">
        <f t="shared" ref="D9:D35" si="2">IF(COUNT(W9:X9)&gt;0,AVERAGE(W9:X9),NA())</f>
        <v>0.70834711111111115</v>
      </c>
      <c r="E9" s="4">
        <f t="shared" ref="E9:E35" si="3">IF(COUNT(Y9)&gt;0,AVERAGE(Y9),NA())</f>
        <v>0.6653378888888889</v>
      </c>
      <c r="F9" s="4">
        <f t="shared" ref="F9:F35" si="4">IF(COUNT(Z9:AD9)=5,AVERAGE(AVERAGE(Z9:AB9),AVERAGE(AC9:AD9)),NA())</f>
        <v>0.87359619259259258</v>
      </c>
      <c r="G9"/>
      <c r="H9"/>
      <c r="I9" s="45">
        <v>5.3883229999999998</v>
      </c>
      <c r="J9" s="45">
        <v>1.364279</v>
      </c>
      <c r="K9" s="45">
        <v>7.0320169999999997</v>
      </c>
      <c r="L9" s="45">
        <v>7.7182310000000003</v>
      </c>
      <c r="M9" s="45">
        <v>6.9880409999999999</v>
      </c>
      <c r="N9" s="45">
        <v>2.8086679999999999</v>
      </c>
      <c r="O9" s="45">
        <v>2.8730120000000001</v>
      </c>
      <c r="P9" s="45">
        <v>3.5091450000000002</v>
      </c>
      <c r="Q9" s="45">
        <v>2.4400000000000002E-2</v>
      </c>
      <c r="R9" s="45">
        <v>2.2635599999999999E-2</v>
      </c>
      <c r="S9" s="4"/>
      <c r="T9" s="4"/>
      <c r="U9" s="4">
        <f t="shared" ref="U9:U35" si="5">IF(ISNUMBER(I9)=TRUE,U$5*(I9-U$4)/(U$3-U$4)+(1-U$5)*(1-(I9-U$4)/(U$3-U$4)),"..")</f>
        <v>0.48759144444444441</v>
      </c>
      <c r="V9" s="4">
        <f t="shared" ref="V9:V35" si="6">IF(ISNUMBER(J9)=TRUE,V$5*(J9-V$4)/(V$3-V$4)+(1-V$5)*(1-(J9-V$4)/(V$3-V$4)),"..")</f>
        <v>0.8785736666666667</v>
      </c>
      <c r="W9" s="4">
        <f t="shared" ref="W9:W35" si="7">IF(ISNUMBER(K9)=TRUE,W$5*(K9-W$4)/(W$3-W$4)+(1-W$5)*(1-(K9-W$4)/(W$3-W$4)),"..")</f>
        <v>0.67022411111111113</v>
      </c>
      <c r="X9" s="4">
        <f t="shared" ref="X9:X35" si="8">IF(ISNUMBER(L9)=TRUE,X$5*(L9-X$4)/(X$3-X$4)+(1-X$5)*(1-(L9-X$4)/(X$3-X$4)),"..")</f>
        <v>0.74647011111111117</v>
      </c>
      <c r="Y9" s="4">
        <f t="shared" ref="Y9:Y35" si="9">IF(ISNUMBER(M9)=TRUE,Y$5*(M9-Y$4)/(Y$3-Y$4)+(1-Y$5)*(1-(M9-Y$4)/(Y$3-Y$4)),"..")</f>
        <v>0.6653378888888889</v>
      </c>
      <c r="Z9" s="4">
        <f t="shared" ref="Z9:Z35" si="10">IF(ISNUMBER(N9)=TRUE,Z$5*(N9-Z$4)/(Z$3-Z$4)+(1-Z$5)*(1-(N9-Z$4)/(Z$3-Z$4)),"..")</f>
        <v>0.79903688888888891</v>
      </c>
      <c r="AA9" s="4">
        <f t="shared" ref="AA9:AA35" si="11">IF(ISNUMBER(O9)=TRUE,AA$5*(O9-AA$4)/(AA$3-AA$4)+(1-AA$5)*(1-(O9-AA$4)/(AA$3-AA$4)),"..")</f>
        <v>0.79188755555555557</v>
      </c>
      <c r="AB9" s="4">
        <f t="shared" ref="AB9:AB35" si="12">IF(ISNUMBER(P9)=TRUE,AB$5*(P9-AB$4)/(AB$3-AB$4)+(1-AB$5)*(1-(P9-AB$4)/(AB$3-AB$4)),"..")</f>
        <v>0.7212061111111111</v>
      </c>
      <c r="AC9" s="4">
        <f t="shared" ref="AC9:AC35" si="13">IF(ISNUMBER(Q9)=TRUE,AC$5*(Q9-AC$4)/(AC$3-AC$4)+(1-AC$5)*(1-(Q9-AC$4)/(AC$3-AC$4)),"..")</f>
        <v>0.97560000000000002</v>
      </c>
      <c r="AD9" s="4">
        <f t="shared" ref="AD9:AD35" si="14">IF(ISNUMBER(R9)=TRUE,AD$5*(R9-AD$4)/(AD$3-AD$4)+(1-AD$5)*(1-(R9-AD$4)/(AD$3-AD$4)),"..")</f>
        <v>0.97736440000000002</v>
      </c>
    </row>
    <row r="10" spans="1:30" x14ac:dyDescent="0.35">
      <c r="A10" s="44" t="s">
        <v>42</v>
      </c>
      <c r="B10" s="47" t="s">
        <v>14</v>
      </c>
      <c r="C10" s="4">
        <f t="shared" si="1"/>
        <v>0.35503466666666667</v>
      </c>
      <c r="D10" s="4">
        <f t="shared" si="2"/>
        <v>0.4920445</v>
      </c>
      <c r="E10" s="4">
        <f t="shared" si="3"/>
        <v>0.51322355555555554</v>
      </c>
      <c r="F10" s="4">
        <f t="shared" si="4"/>
        <v>0.67211082314814818</v>
      </c>
      <c r="G10"/>
      <c r="H10"/>
      <c r="I10" s="45">
        <v>2.709025</v>
      </c>
      <c r="J10" s="45">
        <v>2.4394670000000001</v>
      </c>
      <c r="K10" s="45">
        <v>5.7656619999999998</v>
      </c>
      <c r="L10" s="45">
        <v>5.0911390000000001</v>
      </c>
      <c r="M10" s="45">
        <v>5.6190119999999997</v>
      </c>
      <c r="N10" s="45">
        <v>5.2341389999999999</v>
      </c>
      <c r="O10" s="45">
        <v>6.0633910000000002</v>
      </c>
      <c r="P10" s="45">
        <v>5.7998640000000004</v>
      </c>
      <c r="Q10" s="45">
        <v>0.15303700000000001</v>
      </c>
      <c r="R10" s="45">
        <v>0.1142683</v>
      </c>
      <c r="S10" s="4"/>
      <c r="T10" s="4"/>
      <c r="U10" s="4">
        <f t="shared" si="5"/>
        <v>0.18989166666666668</v>
      </c>
      <c r="V10" s="4">
        <f t="shared" si="6"/>
        <v>0.52017766666666665</v>
      </c>
      <c r="W10" s="4">
        <f t="shared" si="7"/>
        <v>0.52951799999999993</v>
      </c>
      <c r="X10" s="4">
        <f t="shared" si="8"/>
        <v>0.454571</v>
      </c>
      <c r="Y10" s="4">
        <f t="shared" si="9"/>
        <v>0.51322355555555554</v>
      </c>
      <c r="Z10" s="4">
        <f t="shared" si="10"/>
        <v>0.5295401111111111</v>
      </c>
      <c r="AA10" s="4">
        <f t="shared" si="11"/>
        <v>0.43740099999999993</v>
      </c>
      <c r="AB10" s="4">
        <f t="shared" si="12"/>
        <v>0.46668177777777775</v>
      </c>
      <c r="AC10" s="4">
        <f t="shared" si="13"/>
        <v>0.84696300000000002</v>
      </c>
      <c r="AD10" s="4">
        <f t="shared" si="14"/>
        <v>0.88573170000000001</v>
      </c>
    </row>
    <row r="11" spans="1:30" x14ac:dyDescent="0.35">
      <c r="A11" s="44" t="s">
        <v>43</v>
      </c>
      <c r="B11" s="47" t="s">
        <v>15</v>
      </c>
      <c r="C11" s="4">
        <f t="shared" si="1"/>
        <v>0.48593361111111122</v>
      </c>
      <c r="D11" s="4">
        <f t="shared" si="2"/>
        <v>0.58953750000000005</v>
      </c>
      <c r="E11" s="4">
        <f t="shared" si="3"/>
        <v>0.62277077777777778</v>
      </c>
      <c r="F11" s="4">
        <f t="shared" si="4"/>
        <v>0.67078125925925924</v>
      </c>
      <c r="G11"/>
      <c r="H11"/>
      <c r="I11" s="45">
        <v>3.7999860000000001</v>
      </c>
      <c r="J11" s="45">
        <v>2.0177269999999998</v>
      </c>
      <c r="K11" s="45">
        <v>6.324592</v>
      </c>
      <c r="L11" s="45">
        <v>6.287083</v>
      </c>
      <c r="M11" s="45">
        <v>6.6049369999999996</v>
      </c>
      <c r="N11" s="45">
        <v>5.699128</v>
      </c>
      <c r="O11" s="45">
        <v>6.0228679999999999</v>
      </c>
      <c r="P11" s="45">
        <v>6.2811339999999998</v>
      </c>
      <c r="Q11" s="45">
        <v>0.117952</v>
      </c>
      <c r="R11" s="45">
        <v>8.7580000000000005E-2</v>
      </c>
      <c r="S11" s="4"/>
      <c r="T11" s="4"/>
      <c r="U11" s="4">
        <f t="shared" si="5"/>
        <v>0.31110955555555558</v>
      </c>
      <c r="V11" s="4">
        <f t="shared" si="6"/>
        <v>0.6607576666666668</v>
      </c>
      <c r="W11" s="4">
        <f t="shared" si="7"/>
        <v>0.59162133333333333</v>
      </c>
      <c r="X11" s="4">
        <f t="shared" si="8"/>
        <v>0.58745366666666665</v>
      </c>
      <c r="Y11" s="4">
        <f t="shared" si="9"/>
        <v>0.62277077777777778</v>
      </c>
      <c r="Z11" s="4">
        <f t="shared" si="10"/>
        <v>0.47787466666666667</v>
      </c>
      <c r="AA11" s="4">
        <f t="shared" si="11"/>
        <v>0.4419035555555556</v>
      </c>
      <c r="AB11" s="4">
        <f t="shared" si="12"/>
        <v>0.41320733333333337</v>
      </c>
      <c r="AC11" s="4">
        <f t="shared" si="13"/>
        <v>0.88204799999999994</v>
      </c>
      <c r="AD11" s="4">
        <f t="shared" si="14"/>
        <v>0.91242000000000001</v>
      </c>
    </row>
    <row r="12" spans="1:30" x14ac:dyDescent="0.35">
      <c r="A12" s="44" t="s">
        <v>44</v>
      </c>
      <c r="B12" s="47" t="s">
        <v>16</v>
      </c>
      <c r="C12" s="4">
        <f t="shared" si="1"/>
        <v>0.53265644444444449</v>
      </c>
      <c r="D12" s="4">
        <f t="shared" si="2"/>
        <v>0.63387488888888888</v>
      </c>
      <c r="E12" s="4">
        <f t="shared" si="3"/>
        <v>0.53767855555555555</v>
      </c>
      <c r="F12" s="4">
        <f t="shared" si="4"/>
        <v>0.74815097314814816</v>
      </c>
      <c r="G12"/>
      <c r="H12"/>
      <c r="I12" s="45">
        <v>3.2634120000000002</v>
      </c>
      <c r="J12" s="45">
        <v>1.558532</v>
      </c>
      <c r="K12" s="45">
        <v>6.5648330000000001</v>
      </c>
      <c r="L12" s="45">
        <v>6.8449150000000003</v>
      </c>
      <c r="M12" s="45">
        <v>5.8391070000000003</v>
      </c>
      <c r="N12" s="45">
        <v>4.918552</v>
      </c>
      <c r="O12" s="45">
        <v>4.8382670000000001</v>
      </c>
      <c r="P12" s="45">
        <v>5.5496650000000001</v>
      </c>
      <c r="Q12" s="45">
        <v>4.6521399999999997E-2</v>
      </c>
      <c r="R12" s="45">
        <v>4.9283300000000002E-2</v>
      </c>
      <c r="S12" s="4"/>
      <c r="T12" s="4"/>
      <c r="U12" s="4">
        <f t="shared" si="5"/>
        <v>0.25149022222222223</v>
      </c>
      <c r="V12" s="4">
        <f t="shared" si="6"/>
        <v>0.81382266666666669</v>
      </c>
      <c r="W12" s="4">
        <f t="shared" si="7"/>
        <v>0.61831477777777777</v>
      </c>
      <c r="X12" s="4">
        <f t="shared" si="8"/>
        <v>0.64943499999999998</v>
      </c>
      <c r="Y12" s="4">
        <f t="shared" si="9"/>
        <v>0.53767855555555555</v>
      </c>
      <c r="Z12" s="4">
        <f t="shared" si="10"/>
        <v>0.5646053333333334</v>
      </c>
      <c r="AA12" s="4">
        <f t="shared" si="11"/>
        <v>0.57352588888888889</v>
      </c>
      <c r="AB12" s="4">
        <f t="shared" si="12"/>
        <v>0.49448166666666671</v>
      </c>
      <c r="AC12" s="4">
        <f t="shared" si="13"/>
        <v>0.95347859999999995</v>
      </c>
      <c r="AD12" s="4">
        <f t="shared" si="14"/>
        <v>0.95071669999999997</v>
      </c>
    </row>
    <row r="13" spans="1:30" x14ac:dyDescent="0.35">
      <c r="A13" s="44" t="s">
        <v>45</v>
      </c>
      <c r="B13" s="47" t="s">
        <v>87</v>
      </c>
      <c r="C13" s="4">
        <f t="shared" si="1"/>
        <v>0.63780377777777775</v>
      </c>
      <c r="D13" s="4">
        <f t="shared" si="2"/>
        <v>0.68741366666666659</v>
      </c>
      <c r="E13" s="4">
        <f t="shared" si="3"/>
        <v>0.68479944444444441</v>
      </c>
      <c r="F13" s="4">
        <f t="shared" si="4"/>
        <v>0.82913761481481485</v>
      </c>
      <c r="G13"/>
      <c r="H13"/>
      <c r="I13" s="45">
        <v>4.4715179999999997</v>
      </c>
      <c r="J13" s="45">
        <v>1.3303499999999999</v>
      </c>
      <c r="K13" s="45">
        <v>7.0475099999999999</v>
      </c>
      <c r="L13" s="45">
        <v>7.3259359999999996</v>
      </c>
      <c r="M13" s="45">
        <v>7.163195</v>
      </c>
      <c r="N13" s="45">
        <v>3.1306970000000001</v>
      </c>
      <c r="O13" s="45">
        <v>3.7311770000000002</v>
      </c>
      <c r="P13" s="45">
        <v>3.588975</v>
      </c>
      <c r="Q13" s="45">
        <v>4.5497799999999998E-2</v>
      </c>
      <c r="R13" s="45">
        <v>8.6037000000000002E-2</v>
      </c>
      <c r="S13" s="4"/>
      <c r="T13" s="4"/>
      <c r="U13" s="4">
        <f t="shared" si="5"/>
        <v>0.38572422222222219</v>
      </c>
      <c r="V13" s="4">
        <f t="shared" si="6"/>
        <v>0.88988333333333336</v>
      </c>
      <c r="W13" s="4">
        <f t="shared" si="7"/>
        <v>0.67194555555555557</v>
      </c>
      <c r="X13" s="4">
        <f t="shared" si="8"/>
        <v>0.70288177777777772</v>
      </c>
      <c r="Y13" s="4">
        <f t="shared" si="9"/>
        <v>0.68479944444444441</v>
      </c>
      <c r="Z13" s="4">
        <f t="shared" si="10"/>
        <v>0.76325588888888884</v>
      </c>
      <c r="AA13" s="4">
        <f t="shared" si="11"/>
        <v>0.69653588888888884</v>
      </c>
      <c r="AB13" s="4">
        <f t="shared" si="12"/>
        <v>0.71233611111111106</v>
      </c>
      <c r="AC13" s="4">
        <f t="shared" si="13"/>
        <v>0.95450219999999997</v>
      </c>
      <c r="AD13" s="4">
        <f t="shared" si="14"/>
        <v>0.91396299999999997</v>
      </c>
    </row>
    <row r="14" spans="1:30" x14ac:dyDescent="0.35">
      <c r="A14" s="44" t="s">
        <v>46</v>
      </c>
      <c r="B14" s="47" t="s">
        <v>17</v>
      </c>
      <c r="C14" s="4">
        <f t="shared" si="1"/>
        <v>0.76456061111111118</v>
      </c>
      <c r="D14" s="4">
        <f t="shared" si="2"/>
        <v>0.69514716666666665</v>
      </c>
      <c r="E14" s="4">
        <f t="shared" si="3"/>
        <v>0.66480011111111115</v>
      </c>
      <c r="F14" s="4">
        <f t="shared" si="4"/>
        <v>0.89373009166666662</v>
      </c>
      <c r="G14"/>
      <c r="H14"/>
      <c r="I14" s="45">
        <v>6.3040799999999999</v>
      </c>
      <c r="J14" s="45">
        <v>1.180663</v>
      </c>
      <c r="K14" s="45">
        <v>7.0938499999999998</v>
      </c>
      <c r="L14" s="45">
        <v>7.4187989999999999</v>
      </c>
      <c r="M14" s="45">
        <v>6.9832010000000002</v>
      </c>
      <c r="N14" s="45">
        <v>2.6406179999999999</v>
      </c>
      <c r="O14" s="45">
        <v>2.717492</v>
      </c>
      <c r="P14" s="45">
        <v>2.7147760000000001</v>
      </c>
      <c r="Q14" s="45">
        <v>1.6618399999999998E-2</v>
      </c>
      <c r="R14" s="45">
        <v>3.2691900000000003E-2</v>
      </c>
      <c r="S14" s="4"/>
      <c r="T14" s="4"/>
      <c r="U14" s="4">
        <f t="shared" si="5"/>
        <v>0.58934222222222221</v>
      </c>
      <c r="V14" s="4">
        <f t="shared" si="6"/>
        <v>0.93977900000000003</v>
      </c>
      <c r="W14" s="4">
        <f t="shared" si="7"/>
        <v>0.67709444444444444</v>
      </c>
      <c r="X14" s="4">
        <f t="shared" si="8"/>
        <v>0.71319988888888886</v>
      </c>
      <c r="Y14" s="4">
        <f t="shared" si="9"/>
        <v>0.66480011111111115</v>
      </c>
      <c r="Z14" s="4">
        <f t="shared" si="10"/>
        <v>0.81770911111111111</v>
      </c>
      <c r="AA14" s="4">
        <f t="shared" si="11"/>
        <v>0.80916755555555553</v>
      </c>
      <c r="AB14" s="4">
        <f t="shared" si="12"/>
        <v>0.80946933333333337</v>
      </c>
      <c r="AC14" s="4">
        <f t="shared" si="13"/>
        <v>0.98338159999999997</v>
      </c>
      <c r="AD14" s="4">
        <f t="shared" si="14"/>
        <v>0.9673081</v>
      </c>
    </row>
    <row r="15" spans="1:30" x14ac:dyDescent="0.35">
      <c r="A15" s="44" t="s">
        <v>47</v>
      </c>
      <c r="B15" s="47" t="s">
        <v>18</v>
      </c>
      <c r="C15" s="4">
        <f t="shared" si="1"/>
        <v>0.66101988888888885</v>
      </c>
      <c r="D15" s="4">
        <f t="shared" si="2"/>
        <v>0.69663761111111111</v>
      </c>
      <c r="E15" s="4">
        <f t="shared" si="3"/>
        <v>0.70331644444444441</v>
      </c>
      <c r="F15" s="4">
        <f t="shared" si="4"/>
        <v>0.90241421111111109</v>
      </c>
      <c r="G15"/>
      <c r="H15"/>
      <c r="I15" s="45">
        <v>5.1708860000000003</v>
      </c>
      <c r="J15" s="45">
        <v>1.4241760000000001</v>
      </c>
      <c r="K15" s="45">
        <v>7.5495869999999998</v>
      </c>
      <c r="L15" s="45">
        <v>6.9898899999999999</v>
      </c>
      <c r="M15" s="45">
        <v>7.3298480000000001</v>
      </c>
      <c r="N15" s="45">
        <v>2.5139689999999999</v>
      </c>
      <c r="O15" s="45">
        <v>2.672625</v>
      </c>
      <c r="P15" s="45">
        <v>2.3817189999999999</v>
      </c>
      <c r="Q15" s="45">
        <v>3.00729E-2</v>
      </c>
      <c r="R15" s="45">
        <v>2.1876699999999999E-2</v>
      </c>
      <c r="S15" s="4"/>
      <c r="T15" s="4"/>
      <c r="U15" s="4">
        <f t="shared" si="5"/>
        <v>0.46343177777777783</v>
      </c>
      <c r="V15" s="4">
        <f t="shared" si="6"/>
        <v>0.85860799999999993</v>
      </c>
      <c r="W15" s="4">
        <f t="shared" si="7"/>
        <v>0.72773188888888884</v>
      </c>
      <c r="X15" s="4">
        <f t="shared" si="8"/>
        <v>0.66554333333333338</v>
      </c>
      <c r="Y15" s="4">
        <f t="shared" si="9"/>
        <v>0.70331644444444441</v>
      </c>
      <c r="Z15" s="4">
        <f t="shared" si="10"/>
        <v>0.83178122222222228</v>
      </c>
      <c r="AA15" s="4">
        <f t="shared" si="11"/>
        <v>0.81415277777777773</v>
      </c>
      <c r="AB15" s="4">
        <f t="shared" si="12"/>
        <v>0.84647566666666663</v>
      </c>
      <c r="AC15" s="4">
        <f t="shared" si="13"/>
        <v>0.96992710000000004</v>
      </c>
      <c r="AD15" s="4">
        <f t="shared" si="14"/>
        <v>0.97812330000000003</v>
      </c>
    </row>
    <row r="16" spans="1:30" x14ac:dyDescent="0.35">
      <c r="A16" s="44" t="s">
        <v>48</v>
      </c>
      <c r="B16" s="47" t="s">
        <v>19</v>
      </c>
      <c r="C16" s="4">
        <f t="shared" si="1"/>
        <v>0.8195027222222222</v>
      </c>
      <c r="D16" s="4">
        <f t="shared" si="2"/>
        <v>0.74820977777777786</v>
      </c>
      <c r="E16" s="4">
        <f t="shared" si="3"/>
        <v>0.72746288888888888</v>
      </c>
      <c r="F16" s="4">
        <f t="shared" si="4"/>
        <v>0.91478191388888885</v>
      </c>
      <c r="G16"/>
      <c r="H16"/>
      <c r="I16" s="45">
        <v>7.0320530000000003</v>
      </c>
      <c r="J16" s="45">
        <v>1.0936680000000001</v>
      </c>
      <c r="K16" s="45">
        <v>7.9081530000000004</v>
      </c>
      <c r="L16" s="45">
        <v>7.5596230000000002</v>
      </c>
      <c r="M16" s="45">
        <v>7.5471659999999998</v>
      </c>
      <c r="N16" s="45">
        <v>2.4581580000000001</v>
      </c>
      <c r="O16" s="45">
        <v>2.5185780000000002</v>
      </c>
      <c r="P16" s="45">
        <v>2.3126250000000002</v>
      </c>
      <c r="Q16" s="45">
        <v>1.39118E-2</v>
      </c>
      <c r="R16" s="45">
        <v>9.2300999999999998E-3</v>
      </c>
      <c r="S16" s="4"/>
      <c r="T16" s="4"/>
      <c r="U16" s="4">
        <f t="shared" si="5"/>
        <v>0.67022811111111114</v>
      </c>
      <c r="V16" s="4">
        <f t="shared" si="6"/>
        <v>0.96877733333333327</v>
      </c>
      <c r="W16" s="4">
        <f t="shared" si="7"/>
        <v>0.76757255555555559</v>
      </c>
      <c r="X16" s="4">
        <f t="shared" si="8"/>
        <v>0.72884700000000002</v>
      </c>
      <c r="Y16" s="4">
        <f t="shared" si="9"/>
        <v>0.72746288888888888</v>
      </c>
      <c r="Z16" s="4">
        <f t="shared" si="10"/>
        <v>0.83798244444444447</v>
      </c>
      <c r="AA16" s="4">
        <f t="shared" si="11"/>
        <v>0.83126911111111113</v>
      </c>
      <c r="AB16" s="4">
        <f t="shared" si="12"/>
        <v>0.85415277777777776</v>
      </c>
      <c r="AC16" s="4">
        <f t="shared" si="13"/>
        <v>0.98608819999999997</v>
      </c>
      <c r="AD16" s="4">
        <f t="shared" si="14"/>
        <v>0.99076989999999998</v>
      </c>
    </row>
    <row r="17" spans="1:30" x14ac:dyDescent="0.35">
      <c r="A17" s="44" t="s">
        <v>49</v>
      </c>
      <c r="B17" s="47" t="s">
        <v>20</v>
      </c>
      <c r="C17" s="4">
        <f t="shared" si="1"/>
        <v>0.62465877777777779</v>
      </c>
      <c r="D17" s="4">
        <f t="shared" si="2"/>
        <v>0.65365094444444449</v>
      </c>
      <c r="E17" s="4">
        <f t="shared" si="3"/>
        <v>0.61299433333333342</v>
      </c>
      <c r="F17" s="4">
        <f t="shared" si="4"/>
        <v>0.82025018333333333</v>
      </c>
      <c r="G17"/>
      <c r="H17"/>
      <c r="I17" s="45">
        <v>4.3989690000000001</v>
      </c>
      <c r="J17" s="45">
        <v>1.3850370000000001</v>
      </c>
      <c r="K17" s="45">
        <v>6.7645749999999998</v>
      </c>
      <c r="L17" s="45">
        <v>7.0011419999999998</v>
      </c>
      <c r="M17" s="45">
        <v>6.5169490000000003</v>
      </c>
      <c r="N17" s="45">
        <v>3.1649150000000001</v>
      </c>
      <c r="O17" s="45">
        <v>3.3977149999999998</v>
      </c>
      <c r="P17" s="45">
        <v>4.0647710000000004</v>
      </c>
      <c r="Q17" s="45">
        <v>7.1537799999999999E-2</v>
      </c>
      <c r="R17" s="45">
        <v>8.2468799999999995E-2</v>
      </c>
      <c r="S17" s="4"/>
      <c r="T17" s="4"/>
      <c r="U17" s="4">
        <f t="shared" si="5"/>
        <v>0.37766322222222226</v>
      </c>
      <c r="V17" s="4">
        <f t="shared" si="6"/>
        <v>0.87165433333333331</v>
      </c>
      <c r="W17" s="4">
        <f t="shared" si="7"/>
        <v>0.64050833333333335</v>
      </c>
      <c r="X17" s="4">
        <f t="shared" si="8"/>
        <v>0.66679355555555553</v>
      </c>
      <c r="Y17" s="4">
        <f t="shared" si="9"/>
        <v>0.61299433333333342</v>
      </c>
      <c r="Z17" s="4">
        <f t="shared" si="10"/>
        <v>0.75945388888888887</v>
      </c>
      <c r="AA17" s="4">
        <f t="shared" si="11"/>
        <v>0.73358722222222217</v>
      </c>
      <c r="AB17" s="4">
        <f t="shared" si="12"/>
        <v>0.6594698888888888</v>
      </c>
      <c r="AC17" s="4">
        <f t="shared" si="13"/>
        <v>0.92846220000000002</v>
      </c>
      <c r="AD17" s="4">
        <f t="shared" si="14"/>
        <v>0.91753119999999999</v>
      </c>
    </row>
    <row r="18" spans="1:30" x14ac:dyDescent="0.35">
      <c r="A18" s="44" t="s">
        <v>50</v>
      </c>
      <c r="B18" s="47" t="s">
        <v>21</v>
      </c>
      <c r="C18" s="4">
        <f t="shared" si="1"/>
        <v>0.77033127777777777</v>
      </c>
      <c r="D18" s="4">
        <f t="shared" si="2"/>
        <v>0.6515200000000001</v>
      </c>
      <c r="E18" s="4">
        <f t="shared" si="3"/>
        <v>0.66989644444444441</v>
      </c>
      <c r="F18" s="4">
        <f t="shared" si="4"/>
        <v>0.88139302870370373</v>
      </c>
      <c r="G18"/>
      <c r="H18"/>
      <c r="I18" s="45">
        <v>6.5770860000000004</v>
      </c>
      <c r="J18" s="45">
        <v>1.2370410000000001</v>
      </c>
      <c r="K18" s="45">
        <v>6.6785480000000002</v>
      </c>
      <c r="L18" s="45">
        <v>7.0488119999999999</v>
      </c>
      <c r="M18" s="45">
        <v>7.0290679999999996</v>
      </c>
      <c r="N18" s="45">
        <v>2.764453</v>
      </c>
      <c r="O18" s="45">
        <v>3.0144839999999999</v>
      </c>
      <c r="P18" s="45">
        <v>2.8576260000000002</v>
      </c>
      <c r="Q18" s="45">
        <v>2.6547500000000002E-2</v>
      </c>
      <c r="R18" s="45">
        <v>3.0357200000000001E-2</v>
      </c>
      <c r="S18" s="4"/>
      <c r="T18" s="4"/>
      <c r="U18" s="4">
        <f t="shared" si="5"/>
        <v>0.61967622222222229</v>
      </c>
      <c r="V18" s="4">
        <f t="shared" si="6"/>
        <v>0.92098633333333335</v>
      </c>
      <c r="W18" s="4">
        <f t="shared" si="7"/>
        <v>0.63094977777777783</v>
      </c>
      <c r="X18" s="4">
        <f t="shared" si="8"/>
        <v>0.67209022222222226</v>
      </c>
      <c r="Y18" s="4">
        <f t="shared" si="9"/>
        <v>0.66989644444444441</v>
      </c>
      <c r="Z18" s="4">
        <f t="shared" si="10"/>
        <v>0.80394966666666667</v>
      </c>
      <c r="AA18" s="4">
        <f t="shared" si="11"/>
        <v>0.77616844444444444</v>
      </c>
      <c r="AB18" s="4">
        <f t="shared" si="12"/>
        <v>0.79359711111111109</v>
      </c>
      <c r="AC18" s="4">
        <f t="shared" si="13"/>
        <v>0.97345250000000005</v>
      </c>
      <c r="AD18" s="4">
        <f t="shared" si="14"/>
        <v>0.96964280000000003</v>
      </c>
    </row>
    <row r="19" spans="1:30" x14ac:dyDescent="0.35">
      <c r="A19" s="44" t="s">
        <v>51</v>
      </c>
      <c r="B19" s="47" t="s">
        <v>22</v>
      </c>
      <c r="C19" s="4">
        <f t="shared" si="1"/>
        <v>0.63907588888888889</v>
      </c>
      <c r="D19" s="4">
        <f t="shared" si="2"/>
        <v>0.58754388888888887</v>
      </c>
      <c r="E19" s="4">
        <f t="shared" si="3"/>
        <v>0.65121911111111119</v>
      </c>
      <c r="F19" s="4">
        <f t="shared" si="4"/>
        <v>0.76116519166666663</v>
      </c>
      <c r="G19"/>
      <c r="H19"/>
      <c r="I19" s="45">
        <v>4.7253319999999999</v>
      </c>
      <c r="J19" s="45">
        <v>1.407322</v>
      </c>
      <c r="K19" s="45">
        <v>6.511361</v>
      </c>
      <c r="L19" s="45">
        <v>6.0644289999999996</v>
      </c>
      <c r="M19" s="45">
        <v>6.8609720000000003</v>
      </c>
      <c r="N19" s="45">
        <v>3.9521169999999999</v>
      </c>
      <c r="O19" s="45">
        <v>5.0915059999999999</v>
      </c>
      <c r="P19" s="45">
        <v>4.4375249999999999</v>
      </c>
      <c r="Q19" s="45">
        <v>9.7265699999999997E-2</v>
      </c>
      <c r="R19" s="45">
        <v>8.1692200000000006E-2</v>
      </c>
      <c r="S19" s="4"/>
      <c r="T19" s="4"/>
      <c r="U19" s="4">
        <f t="shared" si="5"/>
        <v>0.41392577777777778</v>
      </c>
      <c r="V19" s="4">
        <f t="shared" si="6"/>
        <v>0.86422600000000005</v>
      </c>
      <c r="W19" s="4">
        <f t="shared" si="7"/>
        <v>0.61237344444444441</v>
      </c>
      <c r="X19" s="4">
        <f t="shared" si="8"/>
        <v>0.56271433333333332</v>
      </c>
      <c r="Y19" s="4">
        <f t="shared" si="9"/>
        <v>0.65121911111111119</v>
      </c>
      <c r="Z19" s="4">
        <f t="shared" si="10"/>
        <v>0.671987</v>
      </c>
      <c r="AA19" s="4">
        <f t="shared" si="11"/>
        <v>0.54538822222222216</v>
      </c>
      <c r="AB19" s="4">
        <f t="shared" si="12"/>
        <v>0.61805277777777778</v>
      </c>
      <c r="AC19" s="4">
        <f t="shared" si="13"/>
        <v>0.90273429999999999</v>
      </c>
      <c r="AD19" s="4">
        <f t="shared" si="14"/>
        <v>0.91830780000000001</v>
      </c>
    </row>
    <row r="20" spans="1:30" x14ac:dyDescent="0.35">
      <c r="A20" s="44" t="s">
        <v>52</v>
      </c>
      <c r="B20" s="47" t="s">
        <v>23</v>
      </c>
      <c r="C20" s="4">
        <f t="shared" si="1"/>
        <v>0.5656026666666667</v>
      </c>
      <c r="D20" s="4">
        <f t="shared" si="2"/>
        <v>0.61908466666666673</v>
      </c>
      <c r="E20" s="4">
        <f t="shared" si="3"/>
        <v>0.6902234444444445</v>
      </c>
      <c r="F20" s="4">
        <f t="shared" si="4"/>
        <v>0.79130913611111109</v>
      </c>
      <c r="G20"/>
      <c r="H20"/>
      <c r="I20" s="45">
        <v>4.4989809999999997</v>
      </c>
      <c r="J20" s="45">
        <v>1.7727109999999999</v>
      </c>
      <c r="K20" s="45">
        <v>6.9009499999999999</v>
      </c>
      <c r="L20" s="45">
        <v>6.2425740000000003</v>
      </c>
      <c r="M20" s="45">
        <v>7.2120110000000004</v>
      </c>
      <c r="N20" s="45">
        <v>3.1998989999999998</v>
      </c>
      <c r="O20" s="45">
        <v>3.851283</v>
      </c>
      <c r="P20" s="45">
        <v>3.4651260000000002</v>
      </c>
      <c r="Q20" s="45">
        <v>9.3141799999999997E-2</v>
      </c>
      <c r="R20" s="45">
        <v>0.1848581</v>
      </c>
      <c r="S20" s="4"/>
      <c r="T20" s="4"/>
      <c r="U20" s="4">
        <f t="shared" si="5"/>
        <v>0.38877566666666663</v>
      </c>
      <c r="V20" s="4">
        <f t="shared" si="6"/>
        <v>0.74242966666666677</v>
      </c>
      <c r="W20" s="4">
        <f t="shared" si="7"/>
        <v>0.65566111111111114</v>
      </c>
      <c r="X20" s="4">
        <f t="shared" si="8"/>
        <v>0.58250822222222221</v>
      </c>
      <c r="Y20" s="4">
        <f t="shared" si="9"/>
        <v>0.6902234444444445</v>
      </c>
      <c r="Z20" s="4">
        <f t="shared" si="10"/>
        <v>0.75556677777777781</v>
      </c>
      <c r="AA20" s="4">
        <f t="shared" si="11"/>
        <v>0.6831907777777777</v>
      </c>
      <c r="AB20" s="4">
        <f t="shared" si="12"/>
        <v>0.72609711111111108</v>
      </c>
      <c r="AC20" s="4">
        <f t="shared" si="13"/>
        <v>0.90685820000000006</v>
      </c>
      <c r="AD20" s="4">
        <f t="shared" si="14"/>
        <v>0.81514189999999997</v>
      </c>
    </row>
    <row r="21" spans="1:30" x14ac:dyDescent="0.35">
      <c r="A21" s="44" t="s">
        <v>53</v>
      </c>
      <c r="B21" s="47" t="s">
        <v>24</v>
      </c>
      <c r="C21" s="4">
        <f t="shared" si="1"/>
        <v>0.76368822222222221</v>
      </c>
      <c r="D21" s="4">
        <f t="shared" si="2"/>
        <v>0.6992369444444444</v>
      </c>
      <c r="E21" s="4">
        <f t="shared" si="3"/>
        <v>0.72805299999999995</v>
      </c>
      <c r="F21" s="4">
        <f t="shared" si="4"/>
        <v>0.89562568240740736</v>
      </c>
      <c r="G21"/>
      <c r="H21"/>
      <c r="I21" s="45">
        <v>6.3463039999999999</v>
      </c>
      <c r="J21" s="45">
        <v>1.199972</v>
      </c>
      <c r="K21" s="45">
        <v>7.9176799999999998</v>
      </c>
      <c r="L21" s="45">
        <v>6.6685850000000002</v>
      </c>
      <c r="M21" s="45">
        <v>7.5524769999999997</v>
      </c>
      <c r="N21" s="45">
        <v>2.5527090000000001</v>
      </c>
      <c r="O21" s="45">
        <v>2.650007</v>
      </c>
      <c r="P21" s="45">
        <v>2.683236</v>
      </c>
      <c r="Q21" s="45">
        <v>3.5752300000000001E-2</v>
      </c>
      <c r="R21" s="45">
        <v>1.9822599999999999E-2</v>
      </c>
      <c r="S21" s="4"/>
      <c r="T21" s="4"/>
      <c r="U21" s="4">
        <f t="shared" si="5"/>
        <v>0.59403377777777777</v>
      </c>
      <c r="V21" s="4">
        <f t="shared" si="6"/>
        <v>0.93334266666666665</v>
      </c>
      <c r="W21" s="4">
        <f t="shared" si="7"/>
        <v>0.76863111111111104</v>
      </c>
      <c r="X21" s="4">
        <f t="shared" si="8"/>
        <v>0.62984277777777775</v>
      </c>
      <c r="Y21" s="4">
        <f t="shared" si="9"/>
        <v>0.72805299999999995</v>
      </c>
      <c r="Z21" s="4">
        <f t="shared" si="10"/>
        <v>0.82747677777777773</v>
      </c>
      <c r="AA21" s="4">
        <f t="shared" si="11"/>
        <v>0.81666588888888891</v>
      </c>
      <c r="AB21" s="4">
        <f t="shared" si="12"/>
        <v>0.8129737777777778</v>
      </c>
      <c r="AC21" s="4">
        <f t="shared" si="13"/>
        <v>0.96424770000000004</v>
      </c>
      <c r="AD21" s="4">
        <f t="shared" si="14"/>
        <v>0.98017739999999998</v>
      </c>
    </row>
    <row r="22" spans="1:30" x14ac:dyDescent="0.35">
      <c r="A22" s="44" t="s">
        <v>54</v>
      </c>
      <c r="B22" s="47" t="s">
        <v>25</v>
      </c>
      <c r="C22" s="4">
        <f t="shared" si="1"/>
        <v>0.68268099999999998</v>
      </c>
      <c r="D22" s="4">
        <f t="shared" si="2"/>
        <v>0.62341583333333328</v>
      </c>
      <c r="E22" s="4">
        <f t="shared" si="3"/>
        <v>0.6533862222222222</v>
      </c>
      <c r="F22" s="4">
        <f t="shared" si="4"/>
        <v>0.8102435546296296</v>
      </c>
      <c r="G22"/>
      <c r="H22"/>
      <c r="I22" s="45">
        <v>5.0286970000000002</v>
      </c>
      <c r="J22" s="45">
        <v>1.2468129999999999</v>
      </c>
      <c r="K22" s="45">
        <v>6.8652179999999996</v>
      </c>
      <c r="L22" s="45">
        <v>6.3562669999999999</v>
      </c>
      <c r="M22" s="45">
        <v>6.8804759999999998</v>
      </c>
      <c r="N22" s="45">
        <v>3.825307</v>
      </c>
      <c r="O22" s="45">
        <v>4.6218890000000004</v>
      </c>
      <c r="P22" s="45">
        <v>3.967238</v>
      </c>
      <c r="Q22" s="45">
        <v>4.4642599999999998E-2</v>
      </c>
      <c r="R22" s="45">
        <v>1.70177E-2</v>
      </c>
      <c r="S22" s="4"/>
      <c r="T22" s="4"/>
      <c r="U22" s="4">
        <f t="shared" si="5"/>
        <v>0.447633</v>
      </c>
      <c r="V22" s="4">
        <f t="shared" si="6"/>
        <v>0.91772900000000002</v>
      </c>
      <c r="W22" s="4">
        <f t="shared" si="7"/>
        <v>0.65169088888888882</v>
      </c>
      <c r="X22" s="4">
        <f t="shared" si="8"/>
        <v>0.59514077777777774</v>
      </c>
      <c r="Y22" s="4">
        <f t="shared" si="9"/>
        <v>0.6533862222222222</v>
      </c>
      <c r="Z22" s="4">
        <f t="shared" si="10"/>
        <v>0.68607700000000005</v>
      </c>
      <c r="AA22" s="4">
        <f t="shared" si="11"/>
        <v>0.5975678888888889</v>
      </c>
      <c r="AB22" s="4">
        <f t="shared" si="12"/>
        <v>0.6703068888888889</v>
      </c>
      <c r="AC22" s="4">
        <f t="shared" si="13"/>
        <v>0.95535740000000002</v>
      </c>
      <c r="AD22" s="4">
        <f t="shared" si="14"/>
        <v>0.98298229999999998</v>
      </c>
    </row>
    <row r="23" spans="1:30" x14ac:dyDescent="0.35">
      <c r="A23" s="44" t="s">
        <v>55</v>
      </c>
      <c r="B23" s="47" t="s">
        <v>26</v>
      </c>
      <c r="C23" s="4">
        <f t="shared" si="1"/>
        <v>0.55435738888888886</v>
      </c>
      <c r="D23" s="4">
        <f t="shared" si="2"/>
        <v>0.61130433333333345</v>
      </c>
      <c r="E23" s="4">
        <f t="shared" si="3"/>
        <v>0.64895922222222224</v>
      </c>
      <c r="F23" s="4">
        <f t="shared" si="4"/>
        <v>0.78906182777777778</v>
      </c>
      <c r="G23"/>
      <c r="H23"/>
      <c r="I23" s="45">
        <v>4.0854619999999997</v>
      </c>
      <c r="J23" s="45">
        <v>1.7023429999999999</v>
      </c>
      <c r="K23" s="45">
        <v>6.6088370000000003</v>
      </c>
      <c r="L23" s="45">
        <v>6.394641</v>
      </c>
      <c r="M23" s="45">
        <v>6.8406330000000004</v>
      </c>
      <c r="N23" s="45">
        <v>3.5118550000000002</v>
      </c>
      <c r="O23" s="45">
        <v>4.0958880000000004</v>
      </c>
      <c r="P23" s="45">
        <v>4.020308</v>
      </c>
      <c r="Q23" s="45">
        <v>9.2045000000000002E-2</v>
      </c>
      <c r="R23" s="45">
        <v>0.11259280000000001</v>
      </c>
      <c r="S23" s="4"/>
      <c r="T23" s="4"/>
      <c r="U23" s="4">
        <f t="shared" si="5"/>
        <v>0.34282911111111108</v>
      </c>
      <c r="V23" s="4">
        <f t="shared" si="6"/>
        <v>0.76588566666666669</v>
      </c>
      <c r="W23" s="4">
        <f t="shared" si="7"/>
        <v>0.62320411111111118</v>
      </c>
      <c r="X23" s="4">
        <f t="shared" si="8"/>
        <v>0.59940455555555561</v>
      </c>
      <c r="Y23" s="4">
        <f t="shared" si="9"/>
        <v>0.64895922222222224</v>
      </c>
      <c r="Z23" s="4">
        <f t="shared" si="10"/>
        <v>0.72090499999999991</v>
      </c>
      <c r="AA23" s="4">
        <f t="shared" si="11"/>
        <v>0.6560124444444444</v>
      </c>
      <c r="AB23" s="4">
        <f t="shared" si="12"/>
        <v>0.66441022222222224</v>
      </c>
      <c r="AC23" s="4">
        <f t="shared" si="13"/>
        <v>0.90795499999999996</v>
      </c>
      <c r="AD23" s="4">
        <f t="shared" si="14"/>
        <v>0.88740719999999995</v>
      </c>
    </row>
    <row r="24" spans="1:30" x14ac:dyDescent="0.35">
      <c r="A24" s="44" t="s">
        <v>56</v>
      </c>
      <c r="B24" s="47" t="s">
        <v>27</v>
      </c>
      <c r="C24" s="4">
        <f t="shared" si="1"/>
        <v>0.63550111111111107</v>
      </c>
      <c r="D24" s="4">
        <f t="shared" si="2"/>
        <v>0.65857211111111114</v>
      </c>
      <c r="E24" s="4">
        <f t="shared" si="3"/>
        <v>0.76464288888888887</v>
      </c>
      <c r="F24" s="4">
        <f t="shared" si="4"/>
        <v>0.7762705675925925</v>
      </c>
      <c r="G24"/>
      <c r="H24"/>
      <c r="I24" s="45">
        <v>4.8060689999999999</v>
      </c>
      <c r="J24" s="45">
        <v>1.4556830000000001</v>
      </c>
      <c r="K24" s="45">
        <v>7.1009209999999996</v>
      </c>
      <c r="L24" s="45">
        <v>6.7533770000000004</v>
      </c>
      <c r="M24" s="45">
        <v>7.881786</v>
      </c>
      <c r="N24" s="45">
        <v>3.8413040000000001</v>
      </c>
      <c r="O24" s="45">
        <v>4.3252600000000001</v>
      </c>
      <c r="P24" s="45">
        <v>3.8189769999999998</v>
      </c>
      <c r="Q24" s="45">
        <v>0.1146252</v>
      </c>
      <c r="R24" s="45">
        <v>0.1146969</v>
      </c>
      <c r="S24" s="4"/>
      <c r="T24" s="4"/>
      <c r="U24" s="4">
        <f t="shared" si="5"/>
        <v>0.42289655555555555</v>
      </c>
      <c r="V24" s="4">
        <f t="shared" si="6"/>
        <v>0.84810566666666665</v>
      </c>
      <c r="W24" s="4">
        <f t="shared" si="7"/>
        <v>0.67788011111111102</v>
      </c>
      <c r="X24" s="4">
        <f t="shared" si="8"/>
        <v>0.63926411111111114</v>
      </c>
      <c r="Y24" s="4">
        <f t="shared" si="9"/>
        <v>0.76464288888888887</v>
      </c>
      <c r="Z24" s="4">
        <f t="shared" si="10"/>
        <v>0.68429955555555555</v>
      </c>
      <c r="AA24" s="4">
        <f t="shared" si="11"/>
        <v>0.63052666666666668</v>
      </c>
      <c r="AB24" s="4">
        <f t="shared" si="12"/>
        <v>0.68678033333333333</v>
      </c>
      <c r="AC24" s="4">
        <f t="shared" si="13"/>
        <v>0.88537480000000002</v>
      </c>
      <c r="AD24" s="4">
        <f t="shared" si="14"/>
        <v>0.88530310000000001</v>
      </c>
    </row>
    <row r="25" spans="1:30" x14ac:dyDescent="0.35">
      <c r="A25" s="44" t="s">
        <v>57</v>
      </c>
      <c r="B25" s="47" t="s">
        <v>28</v>
      </c>
      <c r="C25" s="4">
        <f t="shared" si="1"/>
        <v>0.78691027777777778</v>
      </c>
      <c r="D25" s="4">
        <f t="shared" si="2"/>
        <v>0.75299538888888895</v>
      </c>
      <c r="E25" s="4">
        <f t="shared" si="3"/>
        <v>0.71377555555555561</v>
      </c>
      <c r="F25" s="4">
        <f t="shared" si="4"/>
        <v>0.87698538148148164</v>
      </c>
      <c r="G25"/>
      <c r="H25"/>
      <c r="I25" s="45">
        <v>6.9142320000000002</v>
      </c>
      <c r="J25" s="45">
        <v>1.249949</v>
      </c>
      <c r="K25" s="45">
        <v>7.4824999999999999</v>
      </c>
      <c r="L25" s="45">
        <v>8.0714170000000003</v>
      </c>
      <c r="M25" s="45">
        <v>7.4239800000000002</v>
      </c>
      <c r="N25" s="45">
        <v>2.7236750000000001</v>
      </c>
      <c r="O25" s="45">
        <v>2.6277170000000001</v>
      </c>
      <c r="P25" s="45">
        <v>3.1787489999999998</v>
      </c>
      <c r="Q25" s="45">
        <v>4.5993800000000001E-2</v>
      </c>
      <c r="R25" s="45">
        <v>3.6424600000000001E-2</v>
      </c>
      <c r="S25" s="4"/>
      <c r="T25" s="4"/>
      <c r="U25" s="4">
        <f t="shared" si="5"/>
        <v>0.65713688888888888</v>
      </c>
      <c r="V25" s="4">
        <f t="shared" si="6"/>
        <v>0.91668366666666667</v>
      </c>
      <c r="W25" s="4">
        <f t="shared" si="7"/>
        <v>0.72027777777777779</v>
      </c>
      <c r="X25" s="4">
        <f t="shared" si="8"/>
        <v>0.78571299999999999</v>
      </c>
      <c r="Y25" s="4">
        <f t="shared" si="9"/>
        <v>0.71377555555555561</v>
      </c>
      <c r="Z25" s="4">
        <f t="shared" si="10"/>
        <v>0.80848055555555554</v>
      </c>
      <c r="AA25" s="4">
        <f t="shared" si="11"/>
        <v>0.8191425555555556</v>
      </c>
      <c r="AB25" s="4">
        <f t="shared" si="12"/>
        <v>0.75791677777777777</v>
      </c>
      <c r="AC25" s="4">
        <f t="shared" si="13"/>
        <v>0.95400620000000003</v>
      </c>
      <c r="AD25" s="4">
        <f t="shared" si="14"/>
        <v>0.96357539999999997</v>
      </c>
    </row>
    <row r="26" spans="1:30" x14ac:dyDescent="0.35">
      <c r="A26" s="44" t="s">
        <v>58</v>
      </c>
      <c r="B26" s="47" t="s">
        <v>29</v>
      </c>
      <c r="C26" s="4">
        <f t="shared" si="1"/>
        <v>0.68129261111111106</v>
      </c>
      <c r="D26" s="4">
        <f t="shared" si="2"/>
        <v>0.75582450000000001</v>
      </c>
      <c r="E26" s="4">
        <f t="shared" si="3"/>
        <v>0.66896511111111112</v>
      </c>
      <c r="F26" s="4">
        <f t="shared" si="4"/>
        <v>0.8085569037037037</v>
      </c>
      <c r="G26"/>
      <c r="H26"/>
      <c r="I26" s="45">
        <v>5.5965540000000003</v>
      </c>
      <c r="J26" s="45">
        <v>1.444429</v>
      </c>
      <c r="K26" s="45">
        <v>7.557321</v>
      </c>
      <c r="L26" s="45">
        <v>8.0475200000000005</v>
      </c>
      <c r="M26" s="45">
        <v>7.0206860000000004</v>
      </c>
      <c r="N26" s="45">
        <v>3.5307930000000001</v>
      </c>
      <c r="O26" s="45">
        <v>3.9023119999999998</v>
      </c>
      <c r="P26" s="45">
        <v>5.4414319999999998</v>
      </c>
      <c r="Q26" s="45">
        <v>1.59445E-2</v>
      </c>
      <c r="R26" s="45">
        <v>1.83807E-2</v>
      </c>
      <c r="S26" s="4"/>
      <c r="T26" s="4"/>
      <c r="U26" s="4">
        <f t="shared" si="5"/>
        <v>0.51072822222222225</v>
      </c>
      <c r="V26" s="4">
        <f t="shared" si="6"/>
        <v>0.85185699999999998</v>
      </c>
      <c r="W26" s="4">
        <f t="shared" si="7"/>
        <v>0.72859122222222217</v>
      </c>
      <c r="X26" s="4">
        <f t="shared" si="8"/>
        <v>0.78305777777777785</v>
      </c>
      <c r="Y26" s="4">
        <f t="shared" si="9"/>
        <v>0.66896511111111112</v>
      </c>
      <c r="Z26" s="4">
        <f t="shared" si="10"/>
        <v>0.71880077777777784</v>
      </c>
      <c r="AA26" s="4">
        <f t="shared" si="11"/>
        <v>0.67752088888888884</v>
      </c>
      <c r="AB26" s="4">
        <f t="shared" si="12"/>
        <v>0.5065075555555556</v>
      </c>
      <c r="AC26" s="4">
        <f t="shared" si="13"/>
        <v>0.98405549999999997</v>
      </c>
      <c r="AD26" s="4">
        <f t="shared" si="14"/>
        <v>0.98161929999999997</v>
      </c>
    </row>
    <row r="27" spans="1:30" x14ac:dyDescent="0.35">
      <c r="A27" s="44" t="s">
        <v>59</v>
      </c>
      <c r="B27" s="47" t="s">
        <v>30</v>
      </c>
      <c r="C27" s="4">
        <f t="shared" si="1"/>
        <v>0.77455344444444441</v>
      </c>
      <c r="D27" s="4">
        <f t="shared" si="2"/>
        <v>0.71492650000000002</v>
      </c>
      <c r="E27" s="4">
        <f t="shared" si="3"/>
        <v>0.67455244444444451</v>
      </c>
      <c r="F27" s="4">
        <f t="shared" si="4"/>
        <v>0.90259915185185191</v>
      </c>
      <c r="G27"/>
      <c r="H27"/>
      <c r="I27" s="45">
        <v>6.4482720000000002</v>
      </c>
      <c r="J27" s="45">
        <v>1.1687700000000001</v>
      </c>
      <c r="K27" s="45">
        <v>7.1841390000000001</v>
      </c>
      <c r="L27" s="45">
        <v>7.6845379999999999</v>
      </c>
      <c r="M27" s="45">
        <v>7.0709720000000003</v>
      </c>
      <c r="N27" s="45">
        <v>2.4465780000000001</v>
      </c>
      <c r="O27" s="45">
        <v>2.4696509999999998</v>
      </c>
      <c r="P27" s="45">
        <v>3.0822620000000001</v>
      </c>
      <c r="Q27" s="45">
        <v>6.6724999999999996E-3</v>
      </c>
      <c r="R27" s="45">
        <v>1.2672299999999999E-2</v>
      </c>
      <c r="S27" s="4"/>
      <c r="T27" s="4"/>
      <c r="U27" s="4">
        <f t="shared" si="5"/>
        <v>0.60536355555555554</v>
      </c>
      <c r="V27" s="4">
        <f t="shared" si="6"/>
        <v>0.94374333333333327</v>
      </c>
      <c r="W27" s="4">
        <f t="shared" si="7"/>
        <v>0.68712655555555557</v>
      </c>
      <c r="X27" s="4">
        <f t="shared" si="8"/>
        <v>0.74272644444444447</v>
      </c>
      <c r="Y27" s="4">
        <f t="shared" si="9"/>
        <v>0.67455244444444451</v>
      </c>
      <c r="Z27" s="4">
        <f t="shared" si="10"/>
        <v>0.83926911111111113</v>
      </c>
      <c r="AA27" s="4">
        <f t="shared" si="11"/>
        <v>0.8367054444444445</v>
      </c>
      <c r="AB27" s="4">
        <f t="shared" si="12"/>
        <v>0.76863755555555557</v>
      </c>
      <c r="AC27" s="4">
        <f t="shared" si="13"/>
        <v>0.99332750000000003</v>
      </c>
      <c r="AD27" s="4">
        <f t="shared" si="14"/>
        <v>0.98732770000000003</v>
      </c>
    </row>
    <row r="28" spans="1:30" x14ac:dyDescent="0.35">
      <c r="A28" s="44" t="s">
        <v>60</v>
      </c>
      <c r="B28" s="47" t="s">
        <v>31</v>
      </c>
      <c r="C28" s="4">
        <f t="shared" si="1"/>
        <v>0.52642566666666668</v>
      </c>
      <c r="D28" s="4">
        <f t="shared" si="2"/>
        <v>0.52010633333333334</v>
      </c>
      <c r="E28" s="4">
        <f t="shared" si="3"/>
        <v>0.562886</v>
      </c>
      <c r="F28" s="4">
        <f t="shared" si="4"/>
        <v>0.7807648231481481</v>
      </c>
      <c r="G28"/>
      <c r="H28"/>
      <c r="I28" s="45">
        <v>3.3775599999999999</v>
      </c>
      <c r="J28" s="45">
        <v>1.633966</v>
      </c>
      <c r="K28" s="45">
        <v>6.1893039999999999</v>
      </c>
      <c r="L28" s="45">
        <v>5.1726099999999997</v>
      </c>
      <c r="M28" s="45">
        <v>6.0659739999999998</v>
      </c>
      <c r="N28" s="45">
        <v>3.4394369999999999</v>
      </c>
      <c r="O28" s="45">
        <v>4.90503</v>
      </c>
      <c r="P28" s="45">
        <v>4.158283</v>
      </c>
      <c r="Q28" s="45">
        <v>8.6430800000000002E-2</v>
      </c>
      <c r="R28" s="45">
        <v>8.6602499999999999E-2</v>
      </c>
      <c r="S28" s="4"/>
      <c r="T28" s="4"/>
      <c r="U28" s="4">
        <f t="shared" si="5"/>
        <v>0.26417333333333332</v>
      </c>
      <c r="V28" s="4">
        <f t="shared" si="6"/>
        <v>0.78867799999999999</v>
      </c>
      <c r="W28" s="4">
        <f t="shared" si="7"/>
        <v>0.57658933333333329</v>
      </c>
      <c r="X28" s="4">
        <f t="shared" si="8"/>
        <v>0.46362333333333328</v>
      </c>
      <c r="Y28" s="4">
        <f t="shared" si="9"/>
        <v>0.562886</v>
      </c>
      <c r="Z28" s="4">
        <f t="shared" si="10"/>
        <v>0.72895144444444449</v>
      </c>
      <c r="AA28" s="4">
        <f t="shared" si="11"/>
        <v>0.56610777777777777</v>
      </c>
      <c r="AB28" s="4">
        <f t="shared" si="12"/>
        <v>0.64907966666666672</v>
      </c>
      <c r="AC28" s="4">
        <f t="shared" si="13"/>
        <v>0.91356919999999997</v>
      </c>
      <c r="AD28" s="4">
        <f t="shared" si="14"/>
        <v>0.91339749999999997</v>
      </c>
    </row>
    <row r="29" spans="1:30" x14ac:dyDescent="0.35">
      <c r="A29" s="44" t="s">
        <v>61</v>
      </c>
      <c r="B29" s="47" t="s">
        <v>32</v>
      </c>
      <c r="C29" s="4">
        <f t="shared" si="1"/>
        <v>0.69346099999999999</v>
      </c>
      <c r="D29" s="4">
        <f t="shared" si="2"/>
        <v>0.63919338888888888</v>
      </c>
      <c r="E29" s="4">
        <f t="shared" si="3"/>
        <v>0.67218933333333331</v>
      </c>
      <c r="F29" s="4">
        <f t="shared" si="4"/>
        <v>0.76505457037037039</v>
      </c>
      <c r="G29"/>
      <c r="H29"/>
      <c r="I29" s="45">
        <v>5.203945</v>
      </c>
      <c r="J29" s="45">
        <v>1.2405489999999999</v>
      </c>
      <c r="K29" s="45">
        <v>7.173603</v>
      </c>
      <c r="L29" s="45">
        <v>6.3318779999999997</v>
      </c>
      <c r="M29" s="45">
        <v>7.0497040000000002</v>
      </c>
      <c r="N29" s="45">
        <v>4.74735</v>
      </c>
      <c r="O29" s="45">
        <v>4.8716359999999996</v>
      </c>
      <c r="P29" s="45">
        <v>4.8506210000000003</v>
      </c>
      <c r="Q29" s="45">
        <v>5.5436600000000003E-2</v>
      </c>
      <c r="R29" s="45">
        <v>3.47446E-2</v>
      </c>
      <c r="S29" s="4"/>
      <c r="T29" s="4"/>
      <c r="U29" s="4">
        <f t="shared" si="5"/>
        <v>0.46710499999999999</v>
      </c>
      <c r="V29" s="4">
        <f t="shared" si="6"/>
        <v>0.919817</v>
      </c>
      <c r="W29" s="4">
        <f t="shared" si="7"/>
        <v>0.68595588888888892</v>
      </c>
      <c r="X29" s="4">
        <f t="shared" si="8"/>
        <v>0.59243088888888884</v>
      </c>
      <c r="Y29" s="4">
        <f t="shared" si="9"/>
        <v>0.67218933333333331</v>
      </c>
      <c r="Z29" s="4">
        <f t="shared" si="10"/>
        <v>0.58362777777777786</v>
      </c>
      <c r="AA29" s="4">
        <f t="shared" si="11"/>
        <v>0.56981822222222234</v>
      </c>
      <c r="AB29" s="4">
        <f t="shared" si="12"/>
        <v>0.5721532222222222</v>
      </c>
      <c r="AC29" s="4">
        <f t="shared" si="13"/>
        <v>0.94456340000000005</v>
      </c>
      <c r="AD29" s="4">
        <f t="shared" si="14"/>
        <v>0.96525539999999999</v>
      </c>
    </row>
    <row r="30" spans="1:30" x14ac:dyDescent="0.35">
      <c r="A30" s="44" t="s">
        <v>62</v>
      </c>
      <c r="B30" s="48" t="s">
        <v>33</v>
      </c>
      <c r="C30" s="4">
        <f t="shared" si="1"/>
        <v>0.54276355555555555</v>
      </c>
      <c r="D30" s="4">
        <f t="shared" si="2"/>
        <v>0.62972266666666665</v>
      </c>
      <c r="E30" s="4">
        <f t="shared" si="3"/>
        <v>0.65233855555555553</v>
      </c>
      <c r="F30" s="4">
        <f t="shared" si="4"/>
        <v>0.70752926018518525</v>
      </c>
      <c r="G30"/>
      <c r="H30"/>
      <c r="I30" s="45">
        <v>3.6649669999999999</v>
      </c>
      <c r="J30" s="45">
        <v>1.6317410000000001</v>
      </c>
      <c r="K30" s="45">
        <v>6.6164480000000001</v>
      </c>
      <c r="L30" s="45">
        <v>6.7185600000000001</v>
      </c>
      <c r="M30" s="45">
        <v>6.8710469999999999</v>
      </c>
      <c r="N30" s="45">
        <v>4.6571809999999996</v>
      </c>
      <c r="O30" s="45">
        <v>5.302276</v>
      </c>
      <c r="P30" s="45">
        <v>5.0803729999999998</v>
      </c>
      <c r="Q30" s="45">
        <v>0.1131926</v>
      </c>
      <c r="R30" s="45">
        <v>0.1648511</v>
      </c>
      <c r="S30" s="4"/>
      <c r="T30" s="4"/>
      <c r="U30" s="4">
        <f t="shared" si="5"/>
        <v>0.29610744444444442</v>
      </c>
      <c r="V30" s="4">
        <f t="shared" si="6"/>
        <v>0.78941966666666663</v>
      </c>
      <c r="W30" s="4">
        <f t="shared" si="7"/>
        <v>0.62404977777777781</v>
      </c>
      <c r="X30" s="4">
        <f t="shared" si="8"/>
        <v>0.6353955555555556</v>
      </c>
      <c r="Y30" s="4">
        <f t="shared" si="9"/>
        <v>0.65233855555555553</v>
      </c>
      <c r="Z30" s="4">
        <f t="shared" si="10"/>
        <v>0.59364655555555568</v>
      </c>
      <c r="AA30" s="4">
        <f t="shared" si="11"/>
        <v>0.52196933333333329</v>
      </c>
      <c r="AB30" s="4">
        <f t="shared" si="12"/>
        <v>0.54662522222222232</v>
      </c>
      <c r="AC30" s="4">
        <f t="shared" si="13"/>
        <v>0.88680740000000002</v>
      </c>
      <c r="AD30" s="4">
        <f t="shared" si="14"/>
        <v>0.83514889999999997</v>
      </c>
    </row>
    <row r="31" spans="1:30" x14ac:dyDescent="0.35">
      <c r="A31" s="44" t="s">
        <v>39</v>
      </c>
      <c r="B31" s="47" t="s">
        <v>34</v>
      </c>
      <c r="C31" s="4">
        <f t="shared" si="1"/>
        <v>0.57603655555555555</v>
      </c>
      <c r="D31" s="4">
        <f t="shared" si="2"/>
        <v>0.55001461111111105</v>
      </c>
      <c r="E31" s="4">
        <f t="shared" si="3"/>
        <v>0.59676666666666667</v>
      </c>
      <c r="F31" s="4">
        <f t="shared" si="4"/>
        <v>0.69779325648148149</v>
      </c>
      <c r="G31"/>
      <c r="H31"/>
      <c r="I31" s="45">
        <v>4.1613290000000003</v>
      </c>
      <c r="J31" s="45">
        <v>1.5975569999999999</v>
      </c>
      <c r="K31" s="45">
        <v>6.074827</v>
      </c>
      <c r="L31" s="45">
        <v>5.8254359999999998</v>
      </c>
      <c r="M31" s="45">
        <v>6.3708999999999998</v>
      </c>
      <c r="N31" s="45">
        <v>4.7958629999999998</v>
      </c>
      <c r="O31" s="45">
        <v>5.7237629999999999</v>
      </c>
      <c r="P31" s="45">
        <v>5.343769</v>
      </c>
      <c r="Q31" s="45">
        <v>9.9517099999999997E-2</v>
      </c>
      <c r="R31" s="45">
        <v>0.15646579999999999</v>
      </c>
      <c r="S31" s="4"/>
      <c r="T31" s="4"/>
      <c r="U31" s="4">
        <f t="shared" si="5"/>
        <v>0.35125877777777781</v>
      </c>
      <c r="V31" s="4">
        <f t="shared" si="6"/>
        <v>0.80081433333333341</v>
      </c>
      <c r="W31" s="4">
        <f t="shared" si="7"/>
        <v>0.56386966666666671</v>
      </c>
      <c r="X31" s="4">
        <f t="shared" si="8"/>
        <v>0.5361595555555555</v>
      </c>
      <c r="Y31" s="4">
        <f t="shared" si="9"/>
        <v>0.59676666666666667</v>
      </c>
      <c r="Z31" s="4">
        <f t="shared" si="10"/>
        <v>0.57823744444444447</v>
      </c>
      <c r="AA31" s="4">
        <f t="shared" si="11"/>
        <v>0.4751374444444445</v>
      </c>
      <c r="AB31" s="4">
        <f t="shared" si="12"/>
        <v>0.51735900000000001</v>
      </c>
      <c r="AC31" s="4">
        <f t="shared" si="13"/>
        <v>0.90048289999999998</v>
      </c>
      <c r="AD31" s="4">
        <f t="shared" si="14"/>
        <v>0.84353420000000001</v>
      </c>
    </row>
    <row r="32" spans="1:30" x14ac:dyDescent="0.35">
      <c r="A32" s="44" t="s">
        <v>63</v>
      </c>
      <c r="B32" s="47" t="s">
        <v>35</v>
      </c>
      <c r="C32" s="4">
        <f t="shared" si="1"/>
        <v>0.60968749999999994</v>
      </c>
      <c r="D32" s="4">
        <f t="shared" si="2"/>
        <v>0.67317899999999997</v>
      </c>
      <c r="E32" s="4">
        <f t="shared" si="3"/>
        <v>0.67441044444444442</v>
      </c>
      <c r="F32" s="4">
        <f t="shared" si="4"/>
        <v>0.82610867129629628</v>
      </c>
      <c r="G32"/>
      <c r="H32"/>
      <c r="I32" s="45">
        <v>3.8151579999999998</v>
      </c>
      <c r="J32" s="45">
        <v>1.2802610000000001</v>
      </c>
      <c r="K32" s="45">
        <v>7.087853</v>
      </c>
      <c r="L32" s="45">
        <v>7.029369</v>
      </c>
      <c r="M32" s="45">
        <v>7.0696940000000001</v>
      </c>
      <c r="N32" s="45">
        <v>3.6208650000000002</v>
      </c>
      <c r="O32" s="45">
        <v>4.1385009999999998</v>
      </c>
      <c r="P32" s="45">
        <v>3.8539150000000002</v>
      </c>
      <c r="Q32" s="45">
        <v>1.9218699999999998E-2</v>
      </c>
      <c r="R32" s="45">
        <v>3.83258E-2</v>
      </c>
      <c r="S32" s="4"/>
      <c r="T32" s="4"/>
      <c r="U32" s="4">
        <f t="shared" si="5"/>
        <v>0.31279533333333331</v>
      </c>
      <c r="V32" s="4">
        <f t="shared" si="6"/>
        <v>0.90657966666666667</v>
      </c>
      <c r="W32" s="4">
        <f t="shared" si="7"/>
        <v>0.67642811111111112</v>
      </c>
      <c r="X32" s="4">
        <f t="shared" si="8"/>
        <v>0.66992988888888894</v>
      </c>
      <c r="Y32" s="4">
        <f t="shared" si="9"/>
        <v>0.67441044444444442</v>
      </c>
      <c r="Z32" s="4">
        <f t="shared" si="10"/>
        <v>0.70879277777777783</v>
      </c>
      <c r="AA32" s="4">
        <f t="shared" si="11"/>
        <v>0.65127766666666664</v>
      </c>
      <c r="AB32" s="4">
        <f t="shared" si="12"/>
        <v>0.68289833333333338</v>
      </c>
      <c r="AC32" s="4">
        <f t="shared" si="13"/>
        <v>0.98078129999999997</v>
      </c>
      <c r="AD32" s="4">
        <f t="shared" si="14"/>
        <v>0.96167420000000003</v>
      </c>
    </row>
    <row r="33" spans="1:30" x14ac:dyDescent="0.35">
      <c r="A33" s="44" t="s">
        <v>64</v>
      </c>
      <c r="B33" s="47" t="s">
        <v>36</v>
      </c>
      <c r="C33" s="4">
        <f t="shared" si="1"/>
        <v>0.59715255555555558</v>
      </c>
      <c r="D33" s="4">
        <f t="shared" si="2"/>
        <v>0.63542033333333336</v>
      </c>
      <c r="E33" s="4">
        <f t="shared" si="3"/>
        <v>0.65504555555555555</v>
      </c>
      <c r="F33" s="4">
        <f t="shared" si="4"/>
        <v>0.81280989166666662</v>
      </c>
      <c r="G33"/>
      <c r="H33"/>
      <c r="I33" s="45">
        <v>4.0152380000000001</v>
      </c>
      <c r="J33" s="45">
        <v>1.422164</v>
      </c>
      <c r="K33" s="45">
        <v>6.8549899999999999</v>
      </c>
      <c r="L33" s="45">
        <v>6.5825760000000004</v>
      </c>
      <c r="M33" s="45">
        <v>6.89541</v>
      </c>
      <c r="N33" s="45">
        <v>3.8953790000000001</v>
      </c>
      <c r="O33" s="45">
        <v>4.1273419999999996</v>
      </c>
      <c r="P33" s="45">
        <v>4.3870399999999998</v>
      </c>
      <c r="Q33" s="45">
        <v>2.1422900000000002E-2</v>
      </c>
      <c r="R33" s="45">
        <v>3.03182E-2</v>
      </c>
      <c r="S33" s="4"/>
      <c r="T33" s="4"/>
      <c r="U33" s="4">
        <f t="shared" si="5"/>
        <v>0.33502644444444446</v>
      </c>
      <c r="V33" s="4">
        <f t="shared" si="6"/>
        <v>0.85927866666666664</v>
      </c>
      <c r="W33" s="4">
        <f t="shared" si="7"/>
        <v>0.65055444444444444</v>
      </c>
      <c r="X33" s="4">
        <f t="shared" si="8"/>
        <v>0.62028622222222229</v>
      </c>
      <c r="Y33" s="4">
        <f t="shared" si="9"/>
        <v>0.65504555555555555</v>
      </c>
      <c r="Z33" s="4">
        <f t="shared" si="10"/>
        <v>0.67829122222222216</v>
      </c>
      <c r="AA33" s="4">
        <f t="shared" si="11"/>
        <v>0.65251755555555557</v>
      </c>
      <c r="AB33" s="4">
        <f t="shared" si="12"/>
        <v>0.62366222222222223</v>
      </c>
      <c r="AC33" s="4">
        <f t="shared" si="13"/>
        <v>0.97857709999999998</v>
      </c>
      <c r="AD33" s="4">
        <f t="shared" si="14"/>
        <v>0.96968180000000004</v>
      </c>
    </row>
    <row r="34" spans="1:30" x14ac:dyDescent="0.35">
      <c r="A34" s="44" t="s">
        <v>65</v>
      </c>
      <c r="B34" s="47" t="s">
        <v>37</v>
      </c>
      <c r="C34" s="4">
        <f t="shared" si="1"/>
        <v>0.73855355555555557</v>
      </c>
      <c r="D34" s="4">
        <f t="shared" si="2"/>
        <v>0.64104605555555549</v>
      </c>
      <c r="E34" s="4">
        <f t="shared" si="3"/>
        <v>0.61671533333333328</v>
      </c>
      <c r="F34" s="4">
        <f t="shared" si="4"/>
        <v>0.89363702777777787</v>
      </c>
      <c r="G34"/>
      <c r="H34"/>
      <c r="I34" s="45">
        <v>6.0745399999999998</v>
      </c>
      <c r="J34" s="45">
        <v>1.260192</v>
      </c>
      <c r="K34" s="45">
        <v>6.5579299999999998</v>
      </c>
      <c r="L34" s="45">
        <v>6.980899</v>
      </c>
      <c r="M34" s="45">
        <v>6.5504379999999998</v>
      </c>
      <c r="N34" s="45">
        <v>2.7809710000000001</v>
      </c>
      <c r="O34" s="45">
        <v>2.4602300000000001</v>
      </c>
      <c r="P34" s="45">
        <v>2.420064</v>
      </c>
      <c r="Q34" s="45">
        <v>3.7417300000000001E-2</v>
      </c>
      <c r="R34" s="45">
        <v>4.2755700000000001E-2</v>
      </c>
      <c r="S34" s="4"/>
      <c r="T34" s="4"/>
      <c r="U34" s="4">
        <f t="shared" si="5"/>
        <v>0.56383777777777777</v>
      </c>
      <c r="V34" s="4">
        <f t="shared" si="6"/>
        <v>0.91326933333333338</v>
      </c>
      <c r="W34" s="4">
        <f t="shared" si="7"/>
        <v>0.61754777777777781</v>
      </c>
      <c r="X34" s="4">
        <f t="shared" si="8"/>
        <v>0.66454433333333329</v>
      </c>
      <c r="Y34" s="4">
        <f t="shared" si="9"/>
        <v>0.61671533333333328</v>
      </c>
      <c r="Z34" s="4">
        <f t="shared" si="10"/>
        <v>0.80211433333333337</v>
      </c>
      <c r="AA34" s="4">
        <f t="shared" si="11"/>
        <v>0.83775222222222223</v>
      </c>
      <c r="AB34" s="4">
        <f t="shared" si="12"/>
        <v>0.84221511111111114</v>
      </c>
      <c r="AC34" s="4">
        <f t="shared" si="13"/>
        <v>0.96258270000000001</v>
      </c>
      <c r="AD34" s="4">
        <f t="shared" si="14"/>
        <v>0.95724430000000005</v>
      </c>
    </row>
    <row r="35" spans="1:30" x14ac:dyDescent="0.35">
      <c r="A35" s="44" t="s">
        <v>66</v>
      </c>
      <c r="B35" s="47" t="s">
        <v>38</v>
      </c>
      <c r="C35" s="4" t="e">
        <f t="shared" si="1"/>
        <v>#N/A</v>
      </c>
      <c r="D35" s="4" t="e">
        <f t="shared" si="2"/>
        <v>#N/A</v>
      </c>
      <c r="E35" s="4" t="e">
        <f t="shared" si="3"/>
        <v>#N/A</v>
      </c>
      <c r="F35" s="4" t="e">
        <f t="shared" si="4"/>
        <v>#N/A</v>
      </c>
      <c r="G35"/>
      <c r="H35"/>
      <c r="I35" s="45" t="e">
        <f>NA()</f>
        <v>#N/A</v>
      </c>
      <c r="J35" s="45" t="e">
        <f>NA()</f>
        <v>#N/A</v>
      </c>
      <c r="K35" s="45" t="e">
        <f>NA()</f>
        <v>#N/A</v>
      </c>
      <c r="L35" s="45" t="e">
        <f>NA()</f>
        <v>#N/A</v>
      </c>
      <c r="M35" s="45" t="e">
        <f>NA()</f>
        <v>#N/A</v>
      </c>
      <c r="N35" s="45" t="e">
        <f>NA()</f>
        <v>#N/A</v>
      </c>
      <c r="O35" s="45" t="e">
        <f>NA()</f>
        <v>#N/A</v>
      </c>
      <c r="P35" s="45" t="e">
        <f>NA()</f>
        <v>#N/A</v>
      </c>
      <c r="Q35" s="45" t="e">
        <f>NA()</f>
        <v>#N/A</v>
      </c>
      <c r="R35" s="45" t="e">
        <f>NA()</f>
        <v>#N/A</v>
      </c>
      <c r="S35" s="4"/>
      <c r="T35" s="4"/>
      <c r="U35" s="4" t="str">
        <f t="shared" si="5"/>
        <v>..</v>
      </c>
      <c r="V35" s="4" t="str">
        <f t="shared" si="6"/>
        <v>..</v>
      </c>
      <c r="W35" s="4" t="str">
        <f t="shared" si="7"/>
        <v>..</v>
      </c>
      <c r="X35" s="4" t="str">
        <f t="shared" si="8"/>
        <v>..</v>
      </c>
      <c r="Y35" s="4" t="str">
        <f t="shared" si="9"/>
        <v>..</v>
      </c>
      <c r="Z35" s="4" t="str">
        <f t="shared" si="10"/>
        <v>..</v>
      </c>
      <c r="AA35" s="4" t="str">
        <f t="shared" si="11"/>
        <v>..</v>
      </c>
      <c r="AB35" s="4" t="str">
        <f t="shared" si="12"/>
        <v>..</v>
      </c>
      <c r="AC35" s="4" t="str">
        <f t="shared" si="13"/>
        <v>..</v>
      </c>
      <c r="AD35" s="4" t="str">
        <f t="shared" si="14"/>
        <v>..</v>
      </c>
    </row>
    <row r="36" spans="1:30" x14ac:dyDescent="0.35">
      <c r="H36" s="4"/>
    </row>
    <row r="37" spans="1:30" x14ac:dyDescent="0.35">
      <c r="F37" s="4"/>
    </row>
    <row r="41" spans="1:30" x14ac:dyDescent="0.35">
      <c r="B41" s="1" t="s">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9C45F-6503-4E86-8583-EDC345BC0449}">
  <dimension ref="A1:AD41"/>
  <sheetViews>
    <sheetView topLeftCell="A15" workbookViewId="0">
      <selection activeCell="I24" sqref="I24"/>
    </sheetView>
  </sheetViews>
  <sheetFormatPr defaultColWidth="8.81640625" defaultRowHeight="14.5" x14ac:dyDescent="0.35"/>
  <cols>
    <col min="1" max="1" width="8.81640625" style="44"/>
    <col min="2" max="2" width="36" style="1" bestFit="1" customWidth="1"/>
    <col min="3" max="6" width="10.81640625" style="1" customWidth="1"/>
    <col min="7" max="7" width="4.54296875" style="1" customWidth="1"/>
    <col min="8" max="8" width="19.81640625" style="1" customWidth="1"/>
    <col min="9" max="18" width="10.81640625" style="1" customWidth="1"/>
    <col min="19" max="19" width="8.81640625" style="1"/>
    <col min="20" max="20" width="5.453125" style="1" customWidth="1"/>
    <col min="21" max="30" width="10.1796875" style="1" customWidth="1"/>
    <col min="31" max="16384" width="8.81640625" style="1"/>
  </cols>
  <sheetData>
    <row r="1" spans="1:30" x14ac:dyDescent="0.35">
      <c r="C1" s="2" t="s">
        <v>0</v>
      </c>
      <c r="D1" s="2"/>
      <c r="I1" s="2" t="s">
        <v>1</v>
      </c>
      <c r="U1" s="2" t="s">
        <v>2</v>
      </c>
    </row>
    <row r="2" spans="1:30" s="2" customFormat="1" ht="83" customHeight="1" x14ac:dyDescent="0.35">
      <c r="A2" s="46"/>
      <c r="F2" s="2" t="s">
        <v>3</v>
      </c>
      <c r="I2" s="42" t="s">
        <v>88</v>
      </c>
      <c r="J2" s="42" t="s">
        <v>92</v>
      </c>
      <c r="K2" s="42" t="s">
        <v>89</v>
      </c>
      <c r="L2" s="42" t="s">
        <v>91</v>
      </c>
      <c r="M2" s="42" t="s">
        <v>90</v>
      </c>
      <c r="N2" s="42" t="s">
        <v>93</v>
      </c>
      <c r="O2" s="42" t="s">
        <v>94</v>
      </c>
      <c r="P2" s="42" t="s">
        <v>95</v>
      </c>
      <c r="Q2" s="42" t="s">
        <v>96</v>
      </c>
      <c r="R2" s="42" t="s">
        <v>97</v>
      </c>
      <c r="S2" s="43" t="s">
        <v>4</v>
      </c>
      <c r="U2" s="42" t="s">
        <v>88</v>
      </c>
      <c r="V2" s="42" t="s">
        <v>92</v>
      </c>
      <c r="W2" s="42" t="s">
        <v>89</v>
      </c>
      <c r="X2" s="42" t="s">
        <v>91</v>
      </c>
      <c r="Y2" s="42" t="s">
        <v>90</v>
      </c>
      <c r="Z2" s="42" t="s">
        <v>93</v>
      </c>
      <c r="AA2" s="42" t="s">
        <v>94</v>
      </c>
      <c r="AB2" s="42" t="s">
        <v>95</v>
      </c>
      <c r="AC2" s="42" t="s">
        <v>98</v>
      </c>
      <c r="AD2" s="42" t="s">
        <v>99</v>
      </c>
    </row>
    <row r="3" spans="1:30" x14ac:dyDescent="0.35">
      <c r="H3" s="1" t="s">
        <v>5</v>
      </c>
      <c r="I3" s="3">
        <v>10</v>
      </c>
      <c r="J3" s="3">
        <v>4</v>
      </c>
      <c r="K3" s="3">
        <v>10</v>
      </c>
      <c r="L3" s="3">
        <v>10</v>
      </c>
      <c r="M3" s="3">
        <v>10</v>
      </c>
      <c r="N3" s="3">
        <v>10</v>
      </c>
      <c r="O3" s="3">
        <v>10</v>
      </c>
      <c r="P3" s="3">
        <v>10</v>
      </c>
      <c r="Q3" s="3">
        <v>1</v>
      </c>
      <c r="R3" s="3">
        <v>1</v>
      </c>
      <c r="S3" s="3"/>
      <c r="U3" s="3">
        <v>10</v>
      </c>
      <c r="V3" s="3">
        <v>4</v>
      </c>
      <c r="W3" s="3">
        <v>10</v>
      </c>
      <c r="X3" s="3">
        <v>10</v>
      </c>
      <c r="Y3" s="3">
        <v>10</v>
      </c>
      <c r="Z3" s="3">
        <v>10</v>
      </c>
      <c r="AA3" s="3">
        <v>10</v>
      </c>
      <c r="AB3" s="3">
        <v>10</v>
      </c>
      <c r="AC3" s="3">
        <v>1</v>
      </c>
      <c r="AD3" s="3">
        <v>1</v>
      </c>
    </row>
    <row r="4" spans="1:30" x14ac:dyDescent="0.35">
      <c r="B4" t="s">
        <v>4</v>
      </c>
      <c r="C4" t="s">
        <v>4</v>
      </c>
      <c r="H4" s="1" t="s">
        <v>6</v>
      </c>
      <c r="I4" s="3">
        <v>1</v>
      </c>
      <c r="J4" s="3">
        <v>1</v>
      </c>
      <c r="K4" s="3">
        <v>1</v>
      </c>
      <c r="L4" s="3">
        <v>1</v>
      </c>
      <c r="M4" s="3">
        <v>1</v>
      </c>
      <c r="N4" s="3">
        <v>1</v>
      </c>
      <c r="O4" s="3">
        <v>1</v>
      </c>
      <c r="P4" s="3">
        <v>1</v>
      </c>
      <c r="Q4" s="3">
        <v>0</v>
      </c>
      <c r="R4" s="3">
        <v>0</v>
      </c>
      <c r="S4" s="3"/>
      <c r="U4" s="3">
        <v>1</v>
      </c>
      <c r="V4" s="3">
        <v>1</v>
      </c>
      <c r="W4" s="3">
        <v>1</v>
      </c>
      <c r="X4" s="3">
        <v>1</v>
      </c>
      <c r="Y4" s="3">
        <v>1</v>
      </c>
      <c r="Z4" s="3">
        <v>1</v>
      </c>
      <c r="AA4" s="3">
        <v>1</v>
      </c>
      <c r="AB4" s="3">
        <v>1</v>
      </c>
      <c r="AC4" s="3">
        <v>0</v>
      </c>
      <c r="AD4" s="3">
        <v>0</v>
      </c>
    </row>
    <row r="5" spans="1:30" x14ac:dyDescent="0.35">
      <c r="B5" s="40"/>
      <c r="C5" s="40"/>
      <c r="D5" s="40"/>
      <c r="E5" s="40"/>
      <c r="F5" s="40"/>
      <c r="H5" s="1" t="s">
        <v>7</v>
      </c>
      <c r="I5" s="3">
        <v>1</v>
      </c>
      <c r="J5" s="3">
        <v>0</v>
      </c>
      <c r="K5" s="3">
        <v>1</v>
      </c>
      <c r="L5" s="3">
        <v>1</v>
      </c>
      <c r="M5" s="3">
        <v>1</v>
      </c>
      <c r="N5" s="3">
        <v>0</v>
      </c>
      <c r="O5" s="3">
        <v>0</v>
      </c>
      <c r="P5" s="3">
        <v>0</v>
      </c>
      <c r="Q5" s="3">
        <v>0</v>
      </c>
      <c r="R5" s="3">
        <v>0</v>
      </c>
      <c r="S5" s="3"/>
      <c r="U5" s="3">
        <v>1</v>
      </c>
      <c r="V5" s="3">
        <v>0</v>
      </c>
      <c r="W5" s="3">
        <v>1</v>
      </c>
      <c r="X5" s="3">
        <v>1</v>
      </c>
      <c r="Y5" s="3">
        <v>1</v>
      </c>
      <c r="Z5" s="3">
        <v>0</v>
      </c>
      <c r="AA5" s="3">
        <v>0</v>
      </c>
      <c r="AB5" s="3">
        <v>0</v>
      </c>
      <c r="AC5" s="3">
        <v>0</v>
      </c>
      <c r="AD5" s="3">
        <v>0</v>
      </c>
    </row>
    <row r="6" spans="1:30" x14ac:dyDescent="0.35">
      <c r="H6" s="1" t="s">
        <v>8</v>
      </c>
      <c r="I6" s="41" t="s">
        <v>67</v>
      </c>
      <c r="J6" s="41" t="s">
        <v>67</v>
      </c>
      <c r="K6" s="41" t="s">
        <v>11</v>
      </c>
      <c r="L6" s="41" t="s">
        <v>11</v>
      </c>
      <c r="M6" s="41" t="s">
        <v>9</v>
      </c>
      <c r="N6" s="41" t="s">
        <v>10</v>
      </c>
      <c r="O6" s="41" t="s">
        <v>10</v>
      </c>
      <c r="P6" s="41" t="s">
        <v>10</v>
      </c>
      <c r="Q6" s="41" t="s">
        <v>10</v>
      </c>
      <c r="R6" s="41" t="s">
        <v>10</v>
      </c>
      <c r="S6" s="3"/>
      <c r="T6" t="s">
        <v>4</v>
      </c>
      <c r="U6" s="41" t="s">
        <v>67</v>
      </c>
      <c r="V6" s="41" t="s">
        <v>67</v>
      </c>
      <c r="W6" s="41" t="s">
        <v>11</v>
      </c>
      <c r="X6" s="41" t="s">
        <v>11</v>
      </c>
      <c r="Y6" s="41" t="s">
        <v>9</v>
      </c>
      <c r="Z6" s="41" t="s">
        <v>10</v>
      </c>
      <c r="AA6" s="41" t="s">
        <v>10</v>
      </c>
      <c r="AB6" s="41" t="s">
        <v>10</v>
      </c>
      <c r="AC6" s="41" t="s">
        <v>10</v>
      </c>
      <c r="AD6" s="41" t="s">
        <v>10</v>
      </c>
    </row>
    <row r="7" spans="1:30" x14ac:dyDescent="0.35">
      <c r="A7" s="44" t="s">
        <v>119</v>
      </c>
      <c r="B7" s="1" t="s">
        <v>120</v>
      </c>
      <c r="C7" t="s">
        <v>100</v>
      </c>
      <c r="D7" t="s">
        <v>101</v>
      </c>
      <c r="E7" t="s">
        <v>102</v>
      </c>
      <c r="F7" t="s">
        <v>103</v>
      </c>
    </row>
    <row r="8" spans="1:30" x14ac:dyDescent="0.35">
      <c r="A8" s="44" t="s">
        <v>40</v>
      </c>
      <c r="B8" s="47" t="s">
        <v>12</v>
      </c>
      <c r="C8" s="4">
        <f>IF(COUNT(U8:V8)&gt;0,AVERAGE(U8:V8),NA())</f>
        <v>0.50561566666666669</v>
      </c>
      <c r="D8" s="4">
        <f>IF(COUNT(W8:X8)&gt;0,AVERAGE(W8:X8),NA())</f>
        <v>0.66379105555555551</v>
      </c>
      <c r="E8" s="4">
        <f>IF(COUNT(Y8)&gt;0,AVERAGE(Y8),NA())</f>
        <v>0.69100722222222222</v>
      </c>
      <c r="F8" s="4">
        <f>IF(COUNT(Z8:AD8)=5,AVERAGE(AVERAGE(Z8:AB8),AVERAGE(AC8:AD8)),NA())</f>
        <v>0.84803249629629618</v>
      </c>
      <c r="G8"/>
      <c r="H8"/>
      <c r="I8" s="45">
        <v>5.5505409999999999</v>
      </c>
      <c r="J8" s="45"/>
      <c r="K8" s="45">
        <v>6.6766160000000001</v>
      </c>
      <c r="L8" s="45">
        <v>7.2716229999999999</v>
      </c>
      <c r="M8" s="45">
        <v>7.2190649999999996</v>
      </c>
      <c r="N8" s="45">
        <v>3.4308529999999999</v>
      </c>
      <c r="O8" s="45">
        <v>3.979832</v>
      </c>
      <c r="P8" s="45">
        <v>3.2566510000000002</v>
      </c>
      <c r="Q8" s="45">
        <v>2.3188E-2</v>
      </c>
      <c r="R8" s="45">
        <v>1.6731200000000002E-2</v>
      </c>
      <c r="S8" s="4"/>
      <c r="T8" s="4"/>
      <c r="U8" s="4">
        <f t="shared" ref="U8:AD23" si="0">IF(ISNUMBER(I8)=TRUE,U$5*(I8-U$4)/(U$3-U$4)+(1-U$5)*(1-(I8-U$4)/(U$3-U$4)),"..")</f>
        <v>0.50561566666666669</v>
      </c>
      <c r="V8" s="4" t="str">
        <f t="shared" si="0"/>
        <v>..</v>
      </c>
      <c r="W8" s="4">
        <f t="shared" si="0"/>
        <v>0.63073511111111114</v>
      </c>
      <c r="X8" s="4">
        <f t="shared" si="0"/>
        <v>0.69684699999999999</v>
      </c>
      <c r="Y8" s="4">
        <f t="shared" si="0"/>
        <v>0.69100722222222222</v>
      </c>
      <c r="Z8" s="4">
        <f t="shared" si="0"/>
        <v>0.72990522222222221</v>
      </c>
      <c r="AA8" s="4">
        <f t="shared" si="0"/>
        <v>0.66890755555555548</v>
      </c>
      <c r="AB8" s="4">
        <f t="shared" si="0"/>
        <v>0.74926099999999995</v>
      </c>
      <c r="AC8" s="4">
        <f t="shared" si="0"/>
        <v>0.97681200000000001</v>
      </c>
      <c r="AD8" s="4">
        <f t="shared" si="0"/>
        <v>0.98326880000000005</v>
      </c>
    </row>
    <row r="9" spans="1:30" x14ac:dyDescent="0.35">
      <c r="A9" s="44" t="s">
        <v>41</v>
      </c>
      <c r="B9" s="47" t="s">
        <v>13</v>
      </c>
      <c r="C9" s="4">
        <f t="shared" ref="C9:C35" si="1">IF(COUNT(U9:V9)&gt;0,AVERAGE(U9:V9),NA())</f>
        <v>0.41881655555555558</v>
      </c>
      <c r="D9" s="4">
        <f t="shared" ref="D9:D35" si="2">IF(COUNT(W9:X9)&gt;0,AVERAGE(W9:X9),NA())</f>
        <v>0.67780744444444441</v>
      </c>
      <c r="E9" s="4">
        <f t="shared" ref="E9:E35" si="3">IF(COUNT(Y9)&gt;0,AVERAGE(Y9),NA())</f>
        <v>0.65041266666666664</v>
      </c>
      <c r="F9" s="4">
        <f t="shared" ref="F9:F35" si="4">IF(COUNT(Z9:AD9)=5,AVERAGE(AVERAGE(Z9:AB9),AVERAGE(AC9:AD9)),NA())</f>
        <v>0.79413611018518515</v>
      </c>
      <c r="G9"/>
      <c r="H9"/>
      <c r="I9" s="45">
        <v>4.7693490000000001</v>
      </c>
      <c r="J9" s="45"/>
      <c r="K9" s="45">
        <v>6.827032</v>
      </c>
      <c r="L9" s="45">
        <v>7.3735020000000002</v>
      </c>
      <c r="M9" s="45">
        <v>6.8537140000000001</v>
      </c>
      <c r="N9" s="45">
        <v>4.0258349999999998</v>
      </c>
      <c r="O9" s="45">
        <v>4.1138029999999999</v>
      </c>
      <c r="P9" s="45">
        <v>4.6963439999999999</v>
      </c>
      <c r="Q9" s="45">
        <v>5.7482900000000003E-2</v>
      </c>
      <c r="R9" s="45">
        <v>3.7381400000000002E-2</v>
      </c>
      <c r="S9" s="4"/>
      <c r="T9" s="4"/>
      <c r="U9" s="4">
        <f t="shared" si="0"/>
        <v>0.41881655555555558</v>
      </c>
      <c r="V9" s="4" t="str">
        <f t="shared" si="0"/>
        <v>..</v>
      </c>
      <c r="W9" s="4">
        <f t="shared" si="0"/>
        <v>0.64744800000000002</v>
      </c>
      <c r="X9" s="4">
        <f t="shared" si="0"/>
        <v>0.7081668888888889</v>
      </c>
      <c r="Y9" s="4">
        <f t="shared" si="0"/>
        <v>0.65041266666666664</v>
      </c>
      <c r="Z9" s="4">
        <f t="shared" si="0"/>
        <v>0.66379611111111114</v>
      </c>
      <c r="AA9" s="4">
        <f t="shared" si="0"/>
        <v>0.6540218888888889</v>
      </c>
      <c r="AB9" s="4">
        <f t="shared" si="0"/>
        <v>0.5892951111111111</v>
      </c>
      <c r="AC9" s="4">
        <f t="shared" si="0"/>
        <v>0.9425171</v>
      </c>
      <c r="AD9" s="4">
        <f t="shared" si="0"/>
        <v>0.96261859999999999</v>
      </c>
    </row>
    <row r="10" spans="1:30" x14ac:dyDescent="0.35">
      <c r="A10" s="44" t="s">
        <v>42</v>
      </c>
      <c r="B10" s="47" t="s">
        <v>14</v>
      </c>
      <c r="C10" s="4">
        <f t="shared" si="1"/>
        <v>0.23049411111111112</v>
      </c>
      <c r="D10" s="4">
        <f t="shared" si="2"/>
        <v>0.48280094444444444</v>
      </c>
      <c r="E10" s="4">
        <f t="shared" si="3"/>
        <v>0.49828255555555562</v>
      </c>
      <c r="F10" s="4">
        <f t="shared" si="4"/>
        <v>0.67688482129629635</v>
      </c>
      <c r="G10"/>
      <c r="H10"/>
      <c r="I10" s="45">
        <v>3.0744470000000002</v>
      </c>
      <c r="J10" s="45"/>
      <c r="K10" s="45">
        <v>5.5267949999999999</v>
      </c>
      <c r="L10" s="45">
        <v>5.1636220000000002</v>
      </c>
      <c r="M10" s="45">
        <v>5.4845430000000004</v>
      </c>
      <c r="N10" s="45">
        <v>4.5619459999999998</v>
      </c>
      <c r="O10" s="45">
        <v>5.6401940000000002</v>
      </c>
      <c r="P10" s="45">
        <v>5.3945049999999997</v>
      </c>
      <c r="Q10" s="45">
        <v>0.1909845</v>
      </c>
      <c r="R10" s="45">
        <v>0.1683914</v>
      </c>
      <c r="S10" s="4"/>
      <c r="T10" s="4"/>
      <c r="U10" s="4">
        <f t="shared" si="0"/>
        <v>0.23049411111111112</v>
      </c>
      <c r="V10" s="4" t="str">
        <f t="shared" si="0"/>
        <v>..</v>
      </c>
      <c r="W10" s="4">
        <f t="shared" si="0"/>
        <v>0.50297722222222219</v>
      </c>
      <c r="X10" s="4">
        <f t="shared" si="0"/>
        <v>0.46262466666666668</v>
      </c>
      <c r="Y10" s="4">
        <f t="shared" si="0"/>
        <v>0.49828255555555562</v>
      </c>
      <c r="Z10" s="4">
        <f t="shared" si="0"/>
        <v>0.60422822222222217</v>
      </c>
      <c r="AA10" s="4">
        <f t="shared" si="0"/>
        <v>0.48442288888888885</v>
      </c>
      <c r="AB10" s="4">
        <f t="shared" si="0"/>
        <v>0.51172166666666663</v>
      </c>
      <c r="AC10" s="4">
        <f t="shared" si="0"/>
        <v>0.8090155</v>
      </c>
      <c r="AD10" s="4">
        <f t="shared" si="0"/>
        <v>0.83160860000000003</v>
      </c>
    </row>
    <row r="11" spans="1:30" x14ac:dyDescent="0.35">
      <c r="A11" s="44" t="s">
        <v>43</v>
      </c>
      <c r="B11" s="47" t="s">
        <v>15</v>
      </c>
      <c r="C11" s="4">
        <f t="shared" si="1"/>
        <v>0.15674111111111111</v>
      </c>
      <c r="D11" s="4">
        <f t="shared" si="2"/>
        <v>0.59930749999999999</v>
      </c>
      <c r="E11" s="4">
        <f t="shared" si="3"/>
        <v>0.63451911111111103</v>
      </c>
      <c r="F11" s="4">
        <f t="shared" si="4"/>
        <v>0.64053880000000007</v>
      </c>
      <c r="G11"/>
      <c r="H11"/>
      <c r="I11" s="45">
        <v>2.4106700000000001</v>
      </c>
      <c r="J11" s="45"/>
      <c r="K11" s="45">
        <v>6.541042</v>
      </c>
      <c r="L11" s="45">
        <v>6.2464930000000001</v>
      </c>
      <c r="M11" s="45">
        <v>6.7106719999999997</v>
      </c>
      <c r="N11" s="45">
        <v>6.1201340000000002</v>
      </c>
      <c r="O11" s="45">
        <v>7.0312320000000001</v>
      </c>
      <c r="P11" s="45">
        <v>6.8060650000000003</v>
      </c>
      <c r="Q11" s="45">
        <v>7.35064E-2</v>
      </c>
      <c r="R11" s="45">
        <v>0.10823240000000001</v>
      </c>
      <c r="S11" s="4"/>
      <c r="T11" s="4"/>
      <c r="U11" s="4">
        <f t="shared" si="0"/>
        <v>0.15674111111111111</v>
      </c>
      <c r="V11" s="4" t="str">
        <f t="shared" si="0"/>
        <v>..</v>
      </c>
      <c r="W11" s="4">
        <f t="shared" si="0"/>
        <v>0.61567133333333335</v>
      </c>
      <c r="X11" s="4">
        <f t="shared" si="0"/>
        <v>0.58294366666666664</v>
      </c>
      <c r="Y11" s="4">
        <f t="shared" si="0"/>
        <v>0.63451911111111103</v>
      </c>
      <c r="Z11" s="4">
        <f t="shared" si="0"/>
        <v>0.43109622222222221</v>
      </c>
      <c r="AA11" s="4">
        <f t="shared" si="0"/>
        <v>0.32986311111111111</v>
      </c>
      <c r="AB11" s="4">
        <f t="shared" si="0"/>
        <v>0.35488166666666665</v>
      </c>
      <c r="AC11" s="4">
        <f t="shared" si="0"/>
        <v>0.92649360000000003</v>
      </c>
      <c r="AD11" s="4">
        <f t="shared" si="0"/>
        <v>0.89176759999999999</v>
      </c>
    </row>
    <row r="12" spans="1:30" x14ac:dyDescent="0.35">
      <c r="A12" s="44" t="s">
        <v>44</v>
      </c>
      <c r="B12" s="47" t="s">
        <v>16</v>
      </c>
      <c r="C12" s="4" t="e">
        <f t="shared" si="1"/>
        <v>#N/A</v>
      </c>
      <c r="D12" s="4" t="e">
        <f t="shared" si="2"/>
        <v>#N/A</v>
      </c>
      <c r="E12" s="4" t="e">
        <f t="shared" si="3"/>
        <v>#N/A</v>
      </c>
      <c r="F12" s="4" t="e">
        <f t="shared" si="4"/>
        <v>#N/A</v>
      </c>
      <c r="G12"/>
      <c r="H12"/>
      <c r="I12" s="45"/>
      <c r="J12" s="45"/>
      <c r="K12" s="45"/>
      <c r="L12" s="45"/>
      <c r="M12" s="45"/>
      <c r="N12" s="45"/>
      <c r="O12" s="45"/>
      <c r="P12" s="45"/>
      <c r="Q12" s="45"/>
      <c r="R12" s="45"/>
      <c r="S12" s="4"/>
      <c r="T12" s="4"/>
      <c r="U12" s="4" t="str">
        <f t="shared" si="0"/>
        <v>..</v>
      </c>
      <c r="V12" s="4" t="str">
        <f t="shared" si="0"/>
        <v>..</v>
      </c>
      <c r="W12" s="4" t="str">
        <f t="shared" si="0"/>
        <v>..</v>
      </c>
      <c r="X12" s="4" t="str">
        <f t="shared" si="0"/>
        <v>..</v>
      </c>
      <c r="Y12" s="4" t="str">
        <f t="shared" si="0"/>
        <v>..</v>
      </c>
      <c r="Z12" s="4" t="str">
        <f t="shared" si="0"/>
        <v>..</v>
      </c>
      <c r="AA12" s="4" t="str">
        <f t="shared" si="0"/>
        <v>..</v>
      </c>
      <c r="AB12" s="4" t="str">
        <f t="shared" si="0"/>
        <v>..</v>
      </c>
      <c r="AC12" s="4" t="str">
        <f t="shared" si="0"/>
        <v>..</v>
      </c>
      <c r="AD12" s="4" t="str">
        <f t="shared" si="0"/>
        <v>..</v>
      </c>
    </row>
    <row r="13" spans="1:30" x14ac:dyDescent="0.35">
      <c r="A13" s="44" t="s">
        <v>45</v>
      </c>
      <c r="B13" s="47" t="s">
        <v>87</v>
      </c>
      <c r="C13" s="4">
        <f t="shared" si="1"/>
        <v>0.22015777777777779</v>
      </c>
      <c r="D13" s="4">
        <f t="shared" si="2"/>
        <v>0.64526666666666666</v>
      </c>
      <c r="E13" s="4">
        <f t="shared" si="3"/>
        <v>0.63133666666666666</v>
      </c>
      <c r="F13" s="4">
        <f t="shared" si="4"/>
        <v>0.77342393518518526</v>
      </c>
      <c r="G13"/>
      <c r="H13"/>
      <c r="I13" s="45">
        <v>2.98142</v>
      </c>
      <c r="J13" s="45"/>
      <c r="K13" s="45">
        <v>6.8489849999999999</v>
      </c>
      <c r="L13" s="45">
        <v>6.7658149999999999</v>
      </c>
      <c r="M13" s="45">
        <v>6.6820300000000001</v>
      </c>
      <c r="N13" s="45">
        <v>3.3113440000000001</v>
      </c>
      <c r="O13" s="45">
        <v>4.3039139999999998</v>
      </c>
      <c r="P13" s="45">
        <v>4.3879359999999998</v>
      </c>
      <c r="Q13" s="45">
        <v>4.0025199999999997E-2</v>
      </c>
      <c r="R13" s="45">
        <v>0.19937579999999999</v>
      </c>
      <c r="S13" s="4"/>
      <c r="T13" s="4"/>
      <c r="U13" s="4">
        <f t="shared" si="0"/>
        <v>0.22015777777777779</v>
      </c>
      <c r="V13" s="4" t="str">
        <f t="shared" si="0"/>
        <v>..</v>
      </c>
      <c r="W13" s="4">
        <f t="shared" si="0"/>
        <v>0.64988722222222217</v>
      </c>
      <c r="X13" s="4">
        <f t="shared" si="0"/>
        <v>0.64064611111111114</v>
      </c>
      <c r="Y13" s="4">
        <f t="shared" si="0"/>
        <v>0.63133666666666666</v>
      </c>
      <c r="Z13" s="4">
        <f t="shared" si="0"/>
        <v>0.74318400000000007</v>
      </c>
      <c r="AA13" s="4">
        <f t="shared" si="0"/>
        <v>0.63289844444444454</v>
      </c>
      <c r="AB13" s="4">
        <f t="shared" si="0"/>
        <v>0.62356266666666671</v>
      </c>
      <c r="AC13" s="4">
        <f t="shared" si="0"/>
        <v>0.95997480000000002</v>
      </c>
      <c r="AD13" s="4">
        <f t="shared" si="0"/>
        <v>0.80062420000000001</v>
      </c>
    </row>
    <row r="14" spans="1:30" x14ac:dyDescent="0.35">
      <c r="A14" s="44" t="s">
        <v>46</v>
      </c>
      <c r="B14" s="47" t="s">
        <v>17</v>
      </c>
      <c r="C14" s="4">
        <f t="shared" si="1"/>
        <v>0.51314899999999997</v>
      </c>
      <c r="D14" s="4">
        <f t="shared" si="2"/>
        <v>0.65125911111111101</v>
      </c>
      <c r="E14" s="4">
        <f t="shared" si="3"/>
        <v>0.64042877777777774</v>
      </c>
      <c r="F14" s="4">
        <f t="shared" si="4"/>
        <v>0.93430928611111108</v>
      </c>
      <c r="G14"/>
      <c r="H14"/>
      <c r="I14" s="45">
        <v>5.618341</v>
      </c>
      <c r="J14" s="45"/>
      <c r="K14" s="45">
        <v>6.7683140000000002</v>
      </c>
      <c r="L14" s="45">
        <v>6.9543499999999998</v>
      </c>
      <c r="M14" s="45">
        <v>6.7638590000000001</v>
      </c>
      <c r="N14" s="45">
        <v>1.9286829999999999</v>
      </c>
      <c r="O14" s="45">
        <v>2.2936359999999998</v>
      </c>
      <c r="P14" s="45">
        <v>2.1171700000000002</v>
      </c>
      <c r="Q14" s="45">
        <v>4.0939000000000001E-3</v>
      </c>
      <c r="R14" s="45">
        <v>1.1299399999999999E-2</v>
      </c>
      <c r="S14" s="4"/>
      <c r="T14" s="4"/>
      <c r="U14" s="4">
        <f t="shared" si="0"/>
        <v>0.51314899999999997</v>
      </c>
      <c r="V14" s="4" t="str">
        <f t="shared" si="0"/>
        <v>..</v>
      </c>
      <c r="W14" s="4">
        <f t="shared" si="0"/>
        <v>0.64092377777777776</v>
      </c>
      <c r="X14" s="4">
        <f t="shared" si="0"/>
        <v>0.66159444444444437</v>
      </c>
      <c r="Y14" s="4">
        <f t="shared" si="0"/>
        <v>0.64042877777777774</v>
      </c>
      <c r="Z14" s="4">
        <f t="shared" si="0"/>
        <v>0.89681299999999997</v>
      </c>
      <c r="AA14" s="4">
        <f t="shared" si="0"/>
        <v>0.85626266666666673</v>
      </c>
      <c r="AB14" s="4">
        <f t="shared" si="0"/>
        <v>0.87586999999999993</v>
      </c>
      <c r="AC14" s="4">
        <f t="shared" si="0"/>
        <v>0.99590610000000002</v>
      </c>
      <c r="AD14" s="4">
        <f t="shared" si="0"/>
        <v>0.98870060000000004</v>
      </c>
    </row>
    <row r="15" spans="1:30" x14ac:dyDescent="0.35">
      <c r="A15" s="44" t="s">
        <v>47</v>
      </c>
      <c r="B15" s="47" t="s">
        <v>18</v>
      </c>
      <c r="C15" s="4" t="e">
        <f t="shared" si="1"/>
        <v>#N/A</v>
      </c>
      <c r="D15" s="4" t="e">
        <f t="shared" si="2"/>
        <v>#N/A</v>
      </c>
      <c r="E15" s="4" t="e">
        <f t="shared" si="3"/>
        <v>#N/A</v>
      </c>
      <c r="F15" s="4" t="e">
        <f t="shared" si="4"/>
        <v>#N/A</v>
      </c>
      <c r="G15"/>
      <c r="H15"/>
      <c r="I15" s="45"/>
      <c r="J15" s="45"/>
      <c r="K15" s="45"/>
      <c r="L15" s="45"/>
      <c r="M15" s="45"/>
      <c r="N15" s="45"/>
      <c r="O15" s="45"/>
      <c r="P15" s="45"/>
      <c r="Q15" s="45"/>
      <c r="R15" s="45"/>
      <c r="S15" s="4"/>
      <c r="T15" s="4"/>
      <c r="U15" s="4" t="str">
        <f t="shared" si="0"/>
        <v>..</v>
      </c>
      <c r="V15" s="4" t="str">
        <f t="shared" si="0"/>
        <v>..</v>
      </c>
      <c r="W15" s="4" t="str">
        <f t="shared" si="0"/>
        <v>..</v>
      </c>
      <c r="X15" s="4" t="str">
        <f t="shared" si="0"/>
        <v>..</v>
      </c>
      <c r="Y15" s="4" t="str">
        <f t="shared" si="0"/>
        <v>..</v>
      </c>
      <c r="Z15" s="4" t="str">
        <f t="shared" si="0"/>
        <v>..</v>
      </c>
      <c r="AA15" s="4" t="str">
        <f t="shared" si="0"/>
        <v>..</v>
      </c>
      <c r="AB15" s="4" t="str">
        <f t="shared" si="0"/>
        <v>..</v>
      </c>
      <c r="AC15" s="4" t="str">
        <f t="shared" si="0"/>
        <v>..</v>
      </c>
      <c r="AD15" s="4" t="str">
        <f t="shared" si="0"/>
        <v>..</v>
      </c>
    </row>
    <row r="16" spans="1:30" x14ac:dyDescent="0.35">
      <c r="A16" s="44" t="s">
        <v>48</v>
      </c>
      <c r="B16" s="47" t="s">
        <v>19</v>
      </c>
      <c r="C16" s="4">
        <f t="shared" si="1"/>
        <v>0.52918222222222222</v>
      </c>
      <c r="D16" s="4">
        <f t="shared" si="2"/>
        <v>0.72631727777777777</v>
      </c>
      <c r="E16" s="4">
        <f t="shared" si="3"/>
        <v>0.71600744444444453</v>
      </c>
      <c r="F16" s="4">
        <f t="shared" si="4"/>
        <v>0.89874468425925924</v>
      </c>
      <c r="G16"/>
      <c r="H16"/>
      <c r="I16" s="45">
        <v>5.7626400000000002</v>
      </c>
      <c r="J16" s="45"/>
      <c r="K16" s="45">
        <v>7.7151139999999998</v>
      </c>
      <c r="L16" s="45">
        <v>7.3585969999999996</v>
      </c>
      <c r="M16" s="45">
        <v>7.4440670000000004</v>
      </c>
      <c r="N16" s="45">
        <v>2.5482939999999998</v>
      </c>
      <c r="O16" s="45">
        <v>2.6892640000000001</v>
      </c>
      <c r="P16" s="45">
        <v>2.4962300000000002</v>
      </c>
      <c r="Q16" s="45">
        <v>1.3885700000000001E-2</v>
      </c>
      <c r="R16" s="45">
        <v>4.0484600000000003E-2</v>
      </c>
      <c r="S16" s="4"/>
      <c r="T16" s="4"/>
      <c r="U16" s="4">
        <f t="shared" si="0"/>
        <v>0.52918222222222222</v>
      </c>
      <c r="V16" s="4" t="str">
        <f t="shared" si="0"/>
        <v>..</v>
      </c>
      <c r="W16" s="4">
        <f t="shared" si="0"/>
        <v>0.74612377777777772</v>
      </c>
      <c r="X16" s="4">
        <f t="shared" si="0"/>
        <v>0.70651077777777771</v>
      </c>
      <c r="Y16" s="4">
        <f t="shared" si="0"/>
        <v>0.71600744444444453</v>
      </c>
      <c r="Z16" s="4">
        <f t="shared" si="0"/>
        <v>0.82796733333333339</v>
      </c>
      <c r="AA16" s="4">
        <f t="shared" si="0"/>
        <v>0.81230400000000003</v>
      </c>
      <c r="AB16" s="4">
        <f t="shared" si="0"/>
        <v>0.83375222222222223</v>
      </c>
      <c r="AC16" s="4">
        <f t="shared" si="0"/>
        <v>0.9861143</v>
      </c>
      <c r="AD16" s="4">
        <f t="shared" si="0"/>
        <v>0.95951540000000002</v>
      </c>
    </row>
    <row r="17" spans="1:30" x14ac:dyDescent="0.35">
      <c r="A17" s="44" t="s">
        <v>49</v>
      </c>
      <c r="B17" s="47" t="s">
        <v>20</v>
      </c>
      <c r="C17" s="4">
        <f t="shared" si="1"/>
        <v>0.40155844444444444</v>
      </c>
      <c r="D17" s="4">
        <f t="shared" si="2"/>
        <v>0.62014938888888893</v>
      </c>
      <c r="E17" s="4">
        <f t="shared" si="3"/>
        <v>0.63579411111111106</v>
      </c>
      <c r="F17" s="4">
        <f t="shared" si="4"/>
        <v>0.81308774722222221</v>
      </c>
      <c r="G17"/>
      <c r="H17"/>
      <c r="I17" s="45">
        <v>4.614026</v>
      </c>
      <c r="J17" s="45"/>
      <c r="K17" s="45">
        <v>6.4388129999999997</v>
      </c>
      <c r="L17" s="45">
        <v>6.7238759999999997</v>
      </c>
      <c r="M17" s="45">
        <v>6.7221469999999997</v>
      </c>
      <c r="N17" s="45">
        <v>3.4118369999999998</v>
      </c>
      <c r="O17" s="45">
        <v>3.5745629999999999</v>
      </c>
      <c r="P17" s="45">
        <v>4.1156670000000002</v>
      </c>
      <c r="Q17" s="45">
        <v>6.6359600000000005E-2</v>
      </c>
      <c r="R17" s="45">
        <v>8.1136299999999995E-2</v>
      </c>
      <c r="S17" s="4"/>
      <c r="T17" s="4"/>
      <c r="U17" s="4">
        <f t="shared" si="0"/>
        <v>0.40155844444444444</v>
      </c>
      <c r="V17" s="4" t="str">
        <f t="shared" si="0"/>
        <v>..</v>
      </c>
      <c r="W17" s="4">
        <f t="shared" si="0"/>
        <v>0.60431255555555552</v>
      </c>
      <c r="X17" s="4">
        <f t="shared" si="0"/>
        <v>0.63598622222222223</v>
      </c>
      <c r="Y17" s="4">
        <f t="shared" si="0"/>
        <v>0.63579411111111106</v>
      </c>
      <c r="Z17" s="4">
        <f t="shared" si="0"/>
        <v>0.73201811111111115</v>
      </c>
      <c r="AA17" s="4">
        <f t="shared" si="0"/>
        <v>0.7139374444444444</v>
      </c>
      <c r="AB17" s="4">
        <f t="shared" si="0"/>
        <v>0.65381477777777774</v>
      </c>
      <c r="AC17" s="4">
        <f t="shared" si="0"/>
        <v>0.93364040000000004</v>
      </c>
      <c r="AD17" s="4">
        <f t="shared" si="0"/>
        <v>0.91886369999999995</v>
      </c>
    </row>
    <row r="18" spans="1:30" x14ac:dyDescent="0.35">
      <c r="A18" s="44" t="s">
        <v>50</v>
      </c>
      <c r="B18" s="47" t="s">
        <v>21</v>
      </c>
      <c r="C18" s="4">
        <f t="shared" si="1"/>
        <v>0.52009833333333333</v>
      </c>
      <c r="D18" s="4">
        <f t="shared" si="2"/>
        <v>0.60535516666666656</v>
      </c>
      <c r="E18" s="4">
        <f t="shared" si="3"/>
        <v>0.65413677777777779</v>
      </c>
      <c r="F18" s="4">
        <f t="shared" si="4"/>
        <v>0.86691271944444437</v>
      </c>
      <c r="G18"/>
      <c r="H18"/>
      <c r="I18" s="45">
        <v>5.680885</v>
      </c>
      <c r="J18" s="45"/>
      <c r="K18" s="45">
        <v>6.2330990000000002</v>
      </c>
      <c r="L18" s="45">
        <v>6.6632939999999996</v>
      </c>
      <c r="M18" s="45">
        <v>6.8872309999999999</v>
      </c>
      <c r="N18" s="45">
        <v>2.9684919999999999</v>
      </c>
      <c r="O18" s="45">
        <v>3.8115199999999998</v>
      </c>
      <c r="P18" s="45">
        <v>3.0605760000000002</v>
      </c>
      <c r="Q18" s="45">
        <v>1.5684500000000001E-2</v>
      </c>
      <c r="R18" s="45">
        <v>9.9544000000000004E-3</v>
      </c>
      <c r="S18" s="4"/>
      <c r="T18" s="4"/>
      <c r="U18" s="4">
        <f t="shared" si="0"/>
        <v>0.52009833333333333</v>
      </c>
      <c r="V18" s="4" t="str">
        <f t="shared" si="0"/>
        <v>..</v>
      </c>
      <c r="W18" s="4">
        <f t="shared" si="0"/>
        <v>0.58145544444444441</v>
      </c>
      <c r="X18" s="4">
        <f t="shared" si="0"/>
        <v>0.62925488888888881</v>
      </c>
      <c r="Y18" s="4">
        <f t="shared" si="0"/>
        <v>0.65413677777777779</v>
      </c>
      <c r="Z18" s="4">
        <f t="shared" si="0"/>
        <v>0.78127866666666668</v>
      </c>
      <c r="AA18" s="4">
        <f t="shared" si="0"/>
        <v>0.68760888888888894</v>
      </c>
      <c r="AB18" s="4">
        <f t="shared" si="0"/>
        <v>0.77104711111111113</v>
      </c>
      <c r="AC18" s="4">
        <f t="shared" si="0"/>
        <v>0.98431550000000001</v>
      </c>
      <c r="AD18" s="4">
        <f t="shared" si="0"/>
        <v>0.99004559999999997</v>
      </c>
    </row>
    <row r="19" spans="1:30" x14ac:dyDescent="0.35">
      <c r="A19" s="44" t="s">
        <v>51</v>
      </c>
      <c r="B19" s="47" t="s">
        <v>22</v>
      </c>
      <c r="C19" s="4">
        <f t="shared" si="1"/>
        <v>0.20704044444444442</v>
      </c>
      <c r="D19" s="4">
        <f t="shared" si="2"/>
        <v>0.5138760555555556</v>
      </c>
      <c r="E19" s="4">
        <f t="shared" si="3"/>
        <v>0.55956577777777783</v>
      </c>
      <c r="F19" s="4">
        <f t="shared" si="4"/>
        <v>0.7133566564814815</v>
      </c>
      <c r="G19"/>
      <c r="H19"/>
      <c r="I19" s="45">
        <v>2.8633639999999998</v>
      </c>
      <c r="J19" s="45"/>
      <c r="K19" s="45">
        <v>6.1389040000000001</v>
      </c>
      <c r="L19" s="45">
        <v>5.1108650000000004</v>
      </c>
      <c r="M19" s="45">
        <v>6.036092</v>
      </c>
      <c r="N19" s="45">
        <v>4.2874619999999997</v>
      </c>
      <c r="O19" s="45">
        <v>5.6665219999999996</v>
      </c>
      <c r="P19" s="45">
        <v>5.0808619999999998</v>
      </c>
      <c r="Q19" s="45">
        <v>0.1374911</v>
      </c>
      <c r="R19" s="45">
        <v>0.1176122</v>
      </c>
      <c r="S19" s="4"/>
      <c r="T19" s="4"/>
      <c r="U19" s="4">
        <f t="shared" si="0"/>
        <v>0.20704044444444442</v>
      </c>
      <c r="V19" s="4" t="str">
        <f t="shared" si="0"/>
        <v>..</v>
      </c>
      <c r="W19" s="4">
        <f t="shared" si="0"/>
        <v>0.57098933333333335</v>
      </c>
      <c r="X19" s="4">
        <f t="shared" si="0"/>
        <v>0.45676277777777785</v>
      </c>
      <c r="Y19" s="4">
        <f t="shared" si="0"/>
        <v>0.55956577777777783</v>
      </c>
      <c r="Z19" s="4">
        <f t="shared" si="0"/>
        <v>0.63472644444444448</v>
      </c>
      <c r="AA19" s="4">
        <f t="shared" si="0"/>
        <v>0.48149755555555562</v>
      </c>
      <c r="AB19" s="4">
        <f t="shared" si="0"/>
        <v>0.54657088888888894</v>
      </c>
      <c r="AC19" s="4">
        <f t="shared" si="0"/>
        <v>0.86250890000000002</v>
      </c>
      <c r="AD19" s="4">
        <f t="shared" si="0"/>
        <v>0.88238780000000006</v>
      </c>
    </row>
    <row r="20" spans="1:30" x14ac:dyDescent="0.35">
      <c r="A20" s="44" t="s">
        <v>52</v>
      </c>
      <c r="B20" s="47" t="s">
        <v>23</v>
      </c>
      <c r="C20" s="4">
        <f t="shared" si="1"/>
        <v>0.385851</v>
      </c>
      <c r="D20" s="4">
        <f t="shared" si="2"/>
        <v>0.56205344444444449</v>
      </c>
      <c r="E20" s="4">
        <f t="shared" si="3"/>
        <v>0.64306266666666667</v>
      </c>
      <c r="F20" s="4">
        <f t="shared" si="4"/>
        <v>0.72347102129629626</v>
      </c>
      <c r="G20"/>
      <c r="H20"/>
      <c r="I20" s="45">
        <v>4.4726590000000002</v>
      </c>
      <c r="J20" s="45"/>
      <c r="K20" s="45">
        <v>6.5013329999999998</v>
      </c>
      <c r="L20" s="45">
        <v>5.6156290000000002</v>
      </c>
      <c r="M20" s="45">
        <v>6.7875639999999997</v>
      </c>
      <c r="N20" s="45">
        <v>3.4321079999999999</v>
      </c>
      <c r="O20" s="45">
        <v>4.7562280000000001</v>
      </c>
      <c r="P20" s="45">
        <v>3.303877</v>
      </c>
      <c r="Q20" s="45">
        <v>0.11244759999999999</v>
      </c>
      <c r="R20" s="45">
        <v>0.36461549999999998</v>
      </c>
      <c r="S20" s="4"/>
      <c r="T20" s="4"/>
      <c r="U20" s="4">
        <f t="shared" si="0"/>
        <v>0.385851</v>
      </c>
      <c r="V20" s="4" t="str">
        <f t="shared" si="0"/>
        <v>..</v>
      </c>
      <c r="W20" s="4">
        <f t="shared" si="0"/>
        <v>0.61125922222222218</v>
      </c>
      <c r="X20" s="4">
        <f t="shared" si="0"/>
        <v>0.5128476666666667</v>
      </c>
      <c r="Y20" s="4">
        <f t="shared" si="0"/>
        <v>0.64306266666666667</v>
      </c>
      <c r="Z20" s="4">
        <f t="shared" si="0"/>
        <v>0.72976577777777774</v>
      </c>
      <c r="AA20" s="4">
        <f t="shared" si="0"/>
        <v>0.58264133333333334</v>
      </c>
      <c r="AB20" s="4">
        <f t="shared" si="0"/>
        <v>0.74401366666666668</v>
      </c>
      <c r="AC20" s="4">
        <f t="shared" si="0"/>
        <v>0.88755240000000002</v>
      </c>
      <c r="AD20" s="4">
        <f t="shared" si="0"/>
        <v>0.63538450000000002</v>
      </c>
    </row>
    <row r="21" spans="1:30" x14ac:dyDescent="0.35">
      <c r="A21" s="44" t="s">
        <v>53</v>
      </c>
      <c r="B21" s="47" t="s">
        <v>24</v>
      </c>
      <c r="C21" s="4" t="e">
        <f t="shared" si="1"/>
        <v>#N/A</v>
      </c>
      <c r="D21" s="4">
        <f t="shared" si="2"/>
        <v>0.62880477777777777</v>
      </c>
      <c r="E21" s="4">
        <f t="shared" si="3"/>
        <v>0.62878222222222224</v>
      </c>
      <c r="F21" s="4">
        <f t="shared" si="4"/>
        <v>0.85262064907407398</v>
      </c>
      <c r="G21"/>
      <c r="H21"/>
      <c r="I21" s="45"/>
      <c r="J21" s="45"/>
      <c r="K21" s="45">
        <v>7.4756320000000001</v>
      </c>
      <c r="L21" s="45">
        <v>5.842854</v>
      </c>
      <c r="M21" s="45">
        <v>6.6590400000000001</v>
      </c>
      <c r="N21" s="45">
        <v>3.0819559999999999</v>
      </c>
      <c r="O21" s="45">
        <v>3.3888229999999999</v>
      </c>
      <c r="P21" s="45">
        <v>3.7941609999999999</v>
      </c>
      <c r="Q21" s="45">
        <v>2.3967200000000001E-2</v>
      </c>
      <c r="R21" s="45">
        <v>2.74065E-2</v>
      </c>
      <c r="S21" s="4"/>
      <c r="T21" s="4"/>
      <c r="U21" s="4" t="str">
        <f t="shared" si="0"/>
        <v>..</v>
      </c>
      <c r="V21" s="4" t="str">
        <f t="shared" si="0"/>
        <v>..</v>
      </c>
      <c r="W21" s="4">
        <f t="shared" si="0"/>
        <v>0.71951466666666664</v>
      </c>
      <c r="X21" s="4">
        <f t="shared" si="0"/>
        <v>0.5380948888888889</v>
      </c>
      <c r="Y21" s="4">
        <f t="shared" si="0"/>
        <v>0.62878222222222224</v>
      </c>
      <c r="Z21" s="4">
        <f t="shared" si="0"/>
        <v>0.76867155555555555</v>
      </c>
      <c r="AA21" s="4">
        <f t="shared" si="0"/>
        <v>0.73457522222222216</v>
      </c>
      <c r="AB21" s="4">
        <f t="shared" si="0"/>
        <v>0.6895376666666666</v>
      </c>
      <c r="AC21" s="4">
        <f t="shared" si="0"/>
        <v>0.97603280000000003</v>
      </c>
      <c r="AD21" s="4">
        <f t="shared" si="0"/>
        <v>0.9725935</v>
      </c>
    </row>
    <row r="22" spans="1:30" x14ac:dyDescent="0.35">
      <c r="A22" s="44" t="s">
        <v>54</v>
      </c>
      <c r="B22" s="47" t="s">
        <v>25</v>
      </c>
      <c r="C22" s="4">
        <f t="shared" si="1"/>
        <v>0.2966071111111111</v>
      </c>
      <c r="D22" s="4">
        <f t="shared" si="2"/>
        <v>0.57428033333333328</v>
      </c>
      <c r="E22" s="4">
        <f t="shared" si="3"/>
        <v>0.60964244444444438</v>
      </c>
      <c r="F22" s="4">
        <f t="shared" si="4"/>
        <v>0.71811734444444442</v>
      </c>
      <c r="G22"/>
      <c r="H22"/>
      <c r="I22" s="45">
        <v>3.6694640000000001</v>
      </c>
      <c r="J22" s="45"/>
      <c r="K22" s="45">
        <v>6.2828049999999998</v>
      </c>
      <c r="L22" s="45">
        <v>6.0542410000000002</v>
      </c>
      <c r="M22" s="45">
        <v>6.4867819999999998</v>
      </c>
      <c r="N22" s="45">
        <v>4.8173339999999998</v>
      </c>
      <c r="O22" s="45">
        <v>5.4540420000000003</v>
      </c>
      <c r="P22" s="45">
        <v>4.8685559999999999</v>
      </c>
      <c r="Q22" s="45">
        <v>8.3814299999999994E-2</v>
      </c>
      <c r="R22" s="45">
        <v>0.14446210000000001</v>
      </c>
      <c r="S22" s="4"/>
      <c r="T22" s="4"/>
      <c r="U22" s="4">
        <f t="shared" si="0"/>
        <v>0.2966071111111111</v>
      </c>
      <c r="V22" s="4" t="str">
        <f t="shared" si="0"/>
        <v>..</v>
      </c>
      <c r="W22" s="4">
        <f t="shared" si="0"/>
        <v>0.58697833333333327</v>
      </c>
      <c r="X22" s="4">
        <f t="shared" si="0"/>
        <v>0.56158233333333341</v>
      </c>
      <c r="Y22" s="4">
        <f t="shared" si="0"/>
        <v>0.60964244444444438</v>
      </c>
      <c r="Z22" s="4">
        <f t="shared" si="0"/>
        <v>0.57585177777777785</v>
      </c>
      <c r="AA22" s="4">
        <f t="shared" si="0"/>
        <v>0.50510644444444441</v>
      </c>
      <c r="AB22" s="4">
        <f t="shared" si="0"/>
        <v>0.57016044444444447</v>
      </c>
      <c r="AC22" s="4">
        <f t="shared" si="0"/>
        <v>0.91618569999999999</v>
      </c>
      <c r="AD22" s="4">
        <f t="shared" si="0"/>
        <v>0.85553789999999996</v>
      </c>
    </row>
    <row r="23" spans="1:30" x14ac:dyDescent="0.35">
      <c r="A23" s="44" t="s">
        <v>55</v>
      </c>
      <c r="B23" s="47" t="s">
        <v>26</v>
      </c>
      <c r="C23" s="4" t="e">
        <f t="shared" si="1"/>
        <v>#N/A</v>
      </c>
      <c r="D23" s="4" t="e">
        <f t="shared" si="2"/>
        <v>#N/A</v>
      </c>
      <c r="E23" s="4" t="e">
        <f t="shared" si="3"/>
        <v>#N/A</v>
      </c>
      <c r="F23" s="4" t="e">
        <f t="shared" si="4"/>
        <v>#N/A</v>
      </c>
      <c r="G23"/>
      <c r="H23"/>
      <c r="I23" s="45"/>
      <c r="J23" s="45"/>
      <c r="K23" s="45"/>
      <c r="L23" s="45"/>
      <c r="M23" s="45"/>
      <c r="N23" s="45"/>
      <c r="O23" s="45"/>
      <c r="P23" s="45"/>
      <c r="Q23" s="45"/>
      <c r="R23" s="45"/>
      <c r="S23" s="4"/>
      <c r="T23" s="4"/>
      <c r="U23" s="4" t="str">
        <f t="shared" si="0"/>
        <v>..</v>
      </c>
      <c r="V23" s="4" t="str">
        <f t="shared" si="0"/>
        <v>..</v>
      </c>
      <c r="W23" s="4" t="str">
        <f t="shared" si="0"/>
        <v>..</v>
      </c>
      <c r="X23" s="4" t="str">
        <f t="shared" si="0"/>
        <v>..</v>
      </c>
      <c r="Y23" s="4" t="str">
        <f t="shared" si="0"/>
        <v>..</v>
      </c>
      <c r="Z23" s="4" t="str">
        <f t="shared" si="0"/>
        <v>..</v>
      </c>
      <c r="AA23" s="4" t="str">
        <f t="shared" si="0"/>
        <v>..</v>
      </c>
      <c r="AB23" s="4" t="str">
        <f t="shared" si="0"/>
        <v>..</v>
      </c>
      <c r="AC23" s="4" t="str">
        <f t="shared" si="0"/>
        <v>..</v>
      </c>
      <c r="AD23" s="4" t="str">
        <f t="shared" si="0"/>
        <v>..</v>
      </c>
    </row>
    <row r="24" spans="1:30" x14ac:dyDescent="0.35">
      <c r="A24" s="44" t="s">
        <v>56</v>
      </c>
      <c r="B24" s="47" t="s">
        <v>27</v>
      </c>
      <c r="C24" s="4" t="e">
        <f t="shared" si="1"/>
        <v>#N/A</v>
      </c>
      <c r="D24" s="4" t="e">
        <f t="shared" si="2"/>
        <v>#N/A</v>
      </c>
      <c r="E24" s="4" t="e">
        <f t="shared" si="3"/>
        <v>#N/A</v>
      </c>
      <c r="F24" s="4" t="e">
        <f t="shared" si="4"/>
        <v>#N/A</v>
      </c>
      <c r="G24"/>
      <c r="H24"/>
      <c r="I24" s="45"/>
      <c r="J24" s="45"/>
      <c r="K24" s="45"/>
      <c r="L24" s="45"/>
      <c r="M24" s="45"/>
      <c r="N24" s="45"/>
      <c r="O24" s="45"/>
      <c r="P24" s="45"/>
      <c r="Q24" s="45"/>
      <c r="R24" s="45"/>
      <c r="S24" s="4"/>
      <c r="T24" s="4"/>
      <c r="U24" s="4" t="str">
        <f t="shared" ref="U24:AD35" si="5">IF(ISNUMBER(I24)=TRUE,U$5*(I24-U$4)/(U$3-U$4)+(1-U$5)*(1-(I24-U$4)/(U$3-U$4)),"..")</f>
        <v>..</v>
      </c>
      <c r="V24" s="4" t="str">
        <f t="shared" si="5"/>
        <v>..</v>
      </c>
      <c r="W24" s="4" t="str">
        <f t="shared" si="5"/>
        <v>..</v>
      </c>
      <c r="X24" s="4" t="str">
        <f t="shared" si="5"/>
        <v>..</v>
      </c>
      <c r="Y24" s="4" t="str">
        <f t="shared" si="5"/>
        <v>..</v>
      </c>
      <c r="Z24" s="4" t="str">
        <f t="shared" si="5"/>
        <v>..</v>
      </c>
      <c r="AA24" s="4" t="str">
        <f t="shared" si="5"/>
        <v>..</v>
      </c>
      <c r="AB24" s="4" t="str">
        <f t="shared" si="5"/>
        <v>..</v>
      </c>
      <c r="AC24" s="4" t="str">
        <f t="shared" si="5"/>
        <v>..</v>
      </c>
      <c r="AD24" s="4" t="str">
        <f t="shared" si="5"/>
        <v>..</v>
      </c>
    </row>
    <row r="25" spans="1:30" x14ac:dyDescent="0.35">
      <c r="A25" s="44" t="s">
        <v>57</v>
      </c>
      <c r="B25" s="47" t="s">
        <v>28</v>
      </c>
      <c r="C25" s="4" t="e">
        <f t="shared" si="1"/>
        <v>#N/A</v>
      </c>
      <c r="D25" s="4" t="e">
        <f t="shared" si="2"/>
        <v>#N/A</v>
      </c>
      <c r="E25" s="4" t="e">
        <f t="shared" si="3"/>
        <v>#N/A</v>
      </c>
      <c r="F25" s="4" t="e">
        <f t="shared" si="4"/>
        <v>#N/A</v>
      </c>
      <c r="G25"/>
      <c r="H25"/>
      <c r="I25" s="45"/>
      <c r="J25" s="45"/>
      <c r="K25" s="45"/>
      <c r="L25" s="45"/>
      <c r="M25" s="45"/>
      <c r="N25" s="45"/>
      <c r="O25" s="45"/>
      <c r="P25" s="45"/>
      <c r="Q25" s="45"/>
      <c r="R25" s="45"/>
      <c r="S25" s="4"/>
      <c r="T25" s="4"/>
      <c r="U25" s="4" t="str">
        <f t="shared" si="5"/>
        <v>..</v>
      </c>
      <c r="V25" s="4" t="str">
        <f t="shared" si="5"/>
        <v>..</v>
      </c>
      <c r="W25" s="4" t="str">
        <f t="shared" si="5"/>
        <v>..</v>
      </c>
      <c r="X25" s="4" t="str">
        <f t="shared" si="5"/>
        <v>..</v>
      </c>
      <c r="Y25" s="4" t="str">
        <f t="shared" si="5"/>
        <v>..</v>
      </c>
      <c r="Z25" s="4" t="str">
        <f t="shared" si="5"/>
        <v>..</v>
      </c>
      <c r="AA25" s="4" t="str">
        <f t="shared" si="5"/>
        <v>..</v>
      </c>
      <c r="AB25" s="4" t="str">
        <f t="shared" si="5"/>
        <v>..</v>
      </c>
      <c r="AC25" s="4" t="str">
        <f t="shared" si="5"/>
        <v>..</v>
      </c>
      <c r="AD25" s="4" t="str">
        <f t="shared" si="5"/>
        <v>..</v>
      </c>
    </row>
    <row r="26" spans="1:30" x14ac:dyDescent="0.35">
      <c r="A26" s="44" t="s">
        <v>58</v>
      </c>
      <c r="B26" s="47" t="s">
        <v>29</v>
      </c>
      <c r="C26" s="4" t="e">
        <f t="shared" si="1"/>
        <v>#N/A</v>
      </c>
      <c r="D26" s="4" t="e">
        <f t="shared" si="2"/>
        <v>#N/A</v>
      </c>
      <c r="E26" s="4" t="e">
        <f t="shared" si="3"/>
        <v>#N/A</v>
      </c>
      <c r="F26" s="4" t="e">
        <f t="shared" si="4"/>
        <v>#N/A</v>
      </c>
      <c r="G26"/>
      <c r="H26"/>
      <c r="I26" s="45"/>
      <c r="J26" s="45"/>
      <c r="K26" s="45"/>
      <c r="L26" s="45"/>
      <c r="M26" s="45"/>
      <c r="N26" s="45"/>
      <c r="O26" s="45"/>
      <c r="P26" s="45"/>
      <c r="Q26" s="45"/>
      <c r="R26" s="45"/>
      <c r="S26" s="4"/>
      <c r="T26" s="4"/>
      <c r="U26" s="4" t="str">
        <f t="shared" si="5"/>
        <v>..</v>
      </c>
      <c r="V26" s="4" t="str">
        <f t="shared" si="5"/>
        <v>..</v>
      </c>
      <c r="W26" s="4" t="str">
        <f t="shared" si="5"/>
        <v>..</v>
      </c>
      <c r="X26" s="4" t="str">
        <f t="shared" si="5"/>
        <v>..</v>
      </c>
      <c r="Y26" s="4" t="str">
        <f t="shared" si="5"/>
        <v>..</v>
      </c>
      <c r="Z26" s="4" t="str">
        <f t="shared" si="5"/>
        <v>..</v>
      </c>
      <c r="AA26" s="4" t="str">
        <f t="shared" si="5"/>
        <v>..</v>
      </c>
      <c r="AB26" s="4" t="str">
        <f t="shared" si="5"/>
        <v>..</v>
      </c>
      <c r="AC26" s="4" t="str">
        <f t="shared" si="5"/>
        <v>..</v>
      </c>
      <c r="AD26" s="4" t="str">
        <f t="shared" si="5"/>
        <v>..</v>
      </c>
    </row>
    <row r="27" spans="1:30" x14ac:dyDescent="0.35">
      <c r="A27" s="44" t="s">
        <v>59</v>
      </c>
      <c r="B27" s="47" t="s">
        <v>30</v>
      </c>
      <c r="C27" s="4">
        <f t="shared" si="1"/>
        <v>0.44549666666666671</v>
      </c>
      <c r="D27" s="4">
        <f t="shared" si="2"/>
        <v>0.66438588888888894</v>
      </c>
      <c r="E27" s="4">
        <f t="shared" si="3"/>
        <v>0.62485522222222223</v>
      </c>
      <c r="F27" s="4">
        <f t="shared" si="4"/>
        <v>0.81139392222222217</v>
      </c>
      <c r="G27"/>
      <c r="H27"/>
      <c r="I27" s="45">
        <v>5.0094700000000003</v>
      </c>
      <c r="J27" s="45"/>
      <c r="K27" s="45">
        <v>6.8517619999999999</v>
      </c>
      <c r="L27" s="45">
        <v>7.1071840000000002</v>
      </c>
      <c r="M27" s="45">
        <v>6.6236969999999999</v>
      </c>
      <c r="N27" s="45">
        <v>4.0546569999999997</v>
      </c>
      <c r="O27" s="45">
        <v>4.0421950000000004</v>
      </c>
      <c r="P27" s="45">
        <v>4.4717469999999997</v>
      </c>
      <c r="Q27" s="45">
        <v>2.5006400000000002E-2</v>
      </c>
      <c r="R27" s="45">
        <v>2.06328E-2</v>
      </c>
      <c r="S27" s="4"/>
      <c r="T27" s="4"/>
      <c r="U27" s="4">
        <f t="shared" si="5"/>
        <v>0.44549666666666671</v>
      </c>
      <c r="V27" s="4" t="str">
        <f t="shared" si="5"/>
        <v>..</v>
      </c>
      <c r="W27" s="4">
        <f t="shared" si="5"/>
        <v>0.65019577777777782</v>
      </c>
      <c r="X27" s="4">
        <f t="shared" si="5"/>
        <v>0.67857600000000007</v>
      </c>
      <c r="Y27" s="4">
        <f t="shared" si="5"/>
        <v>0.62485522222222223</v>
      </c>
      <c r="Z27" s="4">
        <f t="shared" si="5"/>
        <v>0.66059366666666675</v>
      </c>
      <c r="AA27" s="4">
        <f t="shared" si="5"/>
        <v>0.66197833333333334</v>
      </c>
      <c r="AB27" s="4">
        <f t="shared" si="5"/>
        <v>0.61425033333333334</v>
      </c>
      <c r="AC27" s="4">
        <f t="shared" si="5"/>
        <v>0.97499360000000002</v>
      </c>
      <c r="AD27" s="4">
        <f t="shared" si="5"/>
        <v>0.97936719999999999</v>
      </c>
    </row>
    <row r="28" spans="1:30" x14ac:dyDescent="0.35">
      <c r="A28" s="44" t="s">
        <v>60</v>
      </c>
      <c r="B28" s="47" t="s">
        <v>31</v>
      </c>
      <c r="C28" s="4">
        <f t="shared" si="1"/>
        <v>0.27708188888888885</v>
      </c>
      <c r="D28" s="4">
        <f t="shared" si="2"/>
        <v>0.51105572222222229</v>
      </c>
      <c r="E28" s="4">
        <f t="shared" si="3"/>
        <v>0.55553533333333338</v>
      </c>
      <c r="F28" s="4">
        <f t="shared" si="4"/>
        <v>0.76300133703703699</v>
      </c>
      <c r="G28"/>
      <c r="H28"/>
      <c r="I28" s="45">
        <v>3.4937369999999999</v>
      </c>
      <c r="J28" s="45"/>
      <c r="K28" s="45">
        <v>6.1652610000000001</v>
      </c>
      <c r="L28" s="45">
        <v>5.0337420000000002</v>
      </c>
      <c r="M28" s="45">
        <v>5.9998180000000003</v>
      </c>
      <c r="N28" s="45">
        <v>3.6496789999999999</v>
      </c>
      <c r="O28" s="45">
        <v>4.9283840000000003</v>
      </c>
      <c r="P28" s="45">
        <v>4.3606619999999996</v>
      </c>
      <c r="Q28" s="45">
        <v>0.1113768</v>
      </c>
      <c r="R28" s="45">
        <v>0.10041600000000001</v>
      </c>
      <c r="S28" s="4"/>
      <c r="T28" s="4"/>
      <c r="U28" s="4">
        <f t="shared" si="5"/>
        <v>0.27708188888888885</v>
      </c>
      <c r="V28" s="4" t="str">
        <f t="shared" si="5"/>
        <v>..</v>
      </c>
      <c r="W28" s="4">
        <f t="shared" si="5"/>
        <v>0.57391788888888895</v>
      </c>
      <c r="X28" s="4">
        <f t="shared" si="5"/>
        <v>0.44819355555555557</v>
      </c>
      <c r="Y28" s="4">
        <f t="shared" si="5"/>
        <v>0.55553533333333338</v>
      </c>
      <c r="Z28" s="4">
        <f t="shared" si="5"/>
        <v>0.70559122222222226</v>
      </c>
      <c r="AA28" s="4">
        <f t="shared" si="5"/>
        <v>0.56351288888888884</v>
      </c>
      <c r="AB28" s="4">
        <f t="shared" si="5"/>
        <v>0.62659311111111116</v>
      </c>
      <c r="AC28" s="4">
        <f t="shared" si="5"/>
        <v>0.88862320000000006</v>
      </c>
      <c r="AD28" s="4">
        <f t="shared" si="5"/>
        <v>0.89958399999999994</v>
      </c>
    </row>
    <row r="29" spans="1:30" x14ac:dyDescent="0.35">
      <c r="A29" s="44" t="s">
        <v>61</v>
      </c>
      <c r="B29" s="47" t="s">
        <v>32</v>
      </c>
      <c r="C29" s="4">
        <f t="shared" si="1"/>
        <v>0.40476433333333328</v>
      </c>
      <c r="D29" s="4">
        <f t="shared" si="2"/>
        <v>0.6221887777777777</v>
      </c>
      <c r="E29" s="4">
        <f t="shared" si="3"/>
        <v>0.63000999999999996</v>
      </c>
      <c r="F29" s="4">
        <f t="shared" si="4"/>
        <v>0.75974803888888887</v>
      </c>
      <c r="G29"/>
      <c r="H29"/>
      <c r="I29" s="45">
        <v>4.6428789999999998</v>
      </c>
      <c r="J29" s="45"/>
      <c r="K29" s="45">
        <v>6.8015759999999998</v>
      </c>
      <c r="L29" s="45">
        <v>6.3978219999999997</v>
      </c>
      <c r="M29" s="45">
        <v>6.6700900000000001</v>
      </c>
      <c r="N29" s="45">
        <v>4.8799479999999997</v>
      </c>
      <c r="O29" s="45">
        <v>5.0260300000000004</v>
      </c>
      <c r="P29" s="45">
        <v>4.9330959999999999</v>
      </c>
      <c r="Q29" s="45">
        <v>5.5859100000000002E-2</v>
      </c>
      <c r="R29" s="45">
        <v>2.8180299999999998E-2</v>
      </c>
      <c r="S29" s="4"/>
      <c r="T29" s="4"/>
      <c r="U29" s="4">
        <f t="shared" si="5"/>
        <v>0.40476433333333328</v>
      </c>
      <c r="V29" s="4" t="str">
        <f t="shared" si="5"/>
        <v>..</v>
      </c>
      <c r="W29" s="4">
        <f t="shared" si="5"/>
        <v>0.6446195555555555</v>
      </c>
      <c r="X29" s="4">
        <f t="shared" si="5"/>
        <v>0.59975800000000001</v>
      </c>
      <c r="Y29" s="4">
        <f t="shared" si="5"/>
        <v>0.63000999999999996</v>
      </c>
      <c r="Z29" s="4">
        <f t="shared" si="5"/>
        <v>0.56889466666666677</v>
      </c>
      <c r="AA29" s="4">
        <f t="shared" si="5"/>
        <v>0.55266333333333328</v>
      </c>
      <c r="AB29" s="4">
        <f t="shared" si="5"/>
        <v>0.56298933333333334</v>
      </c>
      <c r="AC29" s="4">
        <f t="shared" si="5"/>
        <v>0.94414089999999995</v>
      </c>
      <c r="AD29" s="4">
        <f t="shared" si="5"/>
        <v>0.97181969999999995</v>
      </c>
    </row>
    <row r="30" spans="1:30" x14ac:dyDescent="0.35">
      <c r="A30" s="44" t="s">
        <v>62</v>
      </c>
      <c r="B30" s="48" t="s">
        <v>33</v>
      </c>
      <c r="C30" s="4">
        <f t="shared" si="1"/>
        <v>0.31434633333333334</v>
      </c>
      <c r="D30" s="4">
        <f t="shared" si="2"/>
        <v>0.60800177777777775</v>
      </c>
      <c r="E30" s="4">
        <f t="shared" si="3"/>
        <v>0.64874177777777786</v>
      </c>
      <c r="F30" s="4">
        <f t="shared" si="4"/>
        <v>0.64327051018518522</v>
      </c>
      <c r="G30"/>
      <c r="H30"/>
      <c r="I30" s="45">
        <v>3.8291170000000001</v>
      </c>
      <c r="J30" s="45"/>
      <c r="K30" s="45">
        <v>6.717352</v>
      </c>
      <c r="L30" s="45">
        <v>6.22668</v>
      </c>
      <c r="M30" s="45">
        <v>6.8386760000000004</v>
      </c>
      <c r="N30" s="45">
        <v>5.8528669999999998</v>
      </c>
      <c r="O30" s="45">
        <v>6.5626199999999999</v>
      </c>
      <c r="P30" s="45">
        <v>6.1688489999999998</v>
      </c>
      <c r="Q30" s="45">
        <v>0.13035240000000001</v>
      </c>
      <c r="R30" s="45">
        <v>0.1421703</v>
      </c>
      <c r="S30" s="4"/>
      <c r="T30" s="4"/>
      <c r="U30" s="4">
        <f t="shared" si="5"/>
        <v>0.31434633333333334</v>
      </c>
      <c r="V30" s="4" t="str">
        <f t="shared" si="5"/>
        <v>..</v>
      </c>
      <c r="W30" s="4">
        <f t="shared" si="5"/>
        <v>0.63526133333333334</v>
      </c>
      <c r="X30" s="4">
        <f t="shared" si="5"/>
        <v>0.58074222222222227</v>
      </c>
      <c r="Y30" s="4">
        <f t="shared" si="5"/>
        <v>0.64874177777777786</v>
      </c>
      <c r="Z30" s="4">
        <f t="shared" si="5"/>
        <v>0.46079255555555554</v>
      </c>
      <c r="AA30" s="4">
        <f t="shared" si="5"/>
        <v>0.38193111111111111</v>
      </c>
      <c r="AB30" s="4">
        <f t="shared" si="5"/>
        <v>0.4256834444444445</v>
      </c>
      <c r="AC30" s="4">
        <f t="shared" si="5"/>
        <v>0.86964759999999997</v>
      </c>
      <c r="AD30" s="4">
        <f t="shared" si="5"/>
        <v>0.85782970000000003</v>
      </c>
    </row>
    <row r="31" spans="1:30" x14ac:dyDescent="0.35">
      <c r="A31" s="44" t="s">
        <v>39</v>
      </c>
      <c r="B31" s="47" t="s">
        <v>34</v>
      </c>
      <c r="C31" s="4">
        <f t="shared" si="1"/>
        <v>0.30185711111111113</v>
      </c>
      <c r="D31" s="4">
        <f t="shared" si="2"/>
        <v>0.50631238888888896</v>
      </c>
      <c r="E31" s="4">
        <f t="shared" si="3"/>
        <v>0.55820555555555562</v>
      </c>
      <c r="F31" s="4">
        <f t="shared" si="4"/>
        <v>0.63120963981481482</v>
      </c>
      <c r="G31"/>
      <c r="H31"/>
      <c r="I31" s="45">
        <v>3.7167140000000001</v>
      </c>
      <c r="J31" s="45"/>
      <c r="K31" s="45">
        <v>6.3380200000000002</v>
      </c>
      <c r="L31" s="45">
        <v>4.7756030000000003</v>
      </c>
      <c r="M31" s="45">
        <v>6.0238500000000004</v>
      </c>
      <c r="N31" s="45">
        <v>4.4937839999999998</v>
      </c>
      <c r="O31" s="45">
        <v>6.8044039999999999</v>
      </c>
      <c r="P31" s="45">
        <v>5.6187829999999996</v>
      </c>
      <c r="Q31" s="45">
        <v>0.14803459999999999</v>
      </c>
      <c r="R31" s="45">
        <v>0.29624010000000001</v>
      </c>
      <c r="S31" s="4"/>
      <c r="T31" s="4"/>
      <c r="U31" s="4">
        <f t="shared" si="5"/>
        <v>0.30185711111111113</v>
      </c>
      <c r="V31" s="4" t="str">
        <f t="shared" si="5"/>
        <v>..</v>
      </c>
      <c r="W31" s="4">
        <f t="shared" si="5"/>
        <v>0.59311333333333338</v>
      </c>
      <c r="X31" s="4">
        <f t="shared" si="5"/>
        <v>0.41951144444444449</v>
      </c>
      <c r="Y31" s="4">
        <f t="shared" si="5"/>
        <v>0.55820555555555562</v>
      </c>
      <c r="Z31" s="4">
        <f t="shared" si="5"/>
        <v>0.61180177777777778</v>
      </c>
      <c r="AA31" s="4">
        <f t="shared" si="5"/>
        <v>0.35506622222222228</v>
      </c>
      <c r="AB31" s="4">
        <f t="shared" si="5"/>
        <v>0.48680188888888898</v>
      </c>
      <c r="AC31" s="4">
        <f t="shared" si="5"/>
        <v>0.85196539999999998</v>
      </c>
      <c r="AD31" s="4">
        <f t="shared" si="5"/>
        <v>0.70375989999999999</v>
      </c>
    </row>
    <row r="32" spans="1:30" x14ac:dyDescent="0.35">
      <c r="A32" s="44" t="s">
        <v>63</v>
      </c>
      <c r="B32" s="47" t="s">
        <v>35</v>
      </c>
      <c r="C32" s="4" t="e">
        <f t="shared" si="1"/>
        <v>#N/A</v>
      </c>
      <c r="D32" s="4" t="e">
        <f t="shared" si="2"/>
        <v>#N/A</v>
      </c>
      <c r="E32" s="4" t="e">
        <f t="shared" si="3"/>
        <v>#N/A</v>
      </c>
      <c r="F32" s="4" t="e">
        <f t="shared" si="4"/>
        <v>#N/A</v>
      </c>
      <c r="G32"/>
      <c r="H32"/>
      <c r="I32" s="45"/>
      <c r="J32" s="45"/>
      <c r="K32" s="45"/>
      <c r="L32" s="45"/>
      <c r="M32" s="45"/>
      <c r="N32" s="45"/>
      <c r="O32" s="45"/>
      <c r="P32" s="45"/>
      <c r="Q32" s="45"/>
      <c r="R32" s="45"/>
      <c r="S32" s="4"/>
      <c r="T32" s="4"/>
      <c r="U32" s="4" t="str">
        <f t="shared" si="5"/>
        <v>..</v>
      </c>
      <c r="V32" s="4" t="str">
        <f t="shared" si="5"/>
        <v>..</v>
      </c>
      <c r="W32" s="4" t="str">
        <f t="shared" si="5"/>
        <v>..</v>
      </c>
      <c r="X32" s="4" t="str">
        <f t="shared" si="5"/>
        <v>..</v>
      </c>
      <c r="Y32" s="4" t="str">
        <f t="shared" si="5"/>
        <v>..</v>
      </c>
      <c r="Z32" s="4" t="str">
        <f t="shared" si="5"/>
        <v>..</v>
      </c>
      <c r="AA32" s="4" t="str">
        <f t="shared" si="5"/>
        <v>..</v>
      </c>
      <c r="AB32" s="4" t="str">
        <f t="shared" si="5"/>
        <v>..</v>
      </c>
      <c r="AC32" s="4" t="str">
        <f t="shared" si="5"/>
        <v>..</v>
      </c>
      <c r="AD32" s="4" t="str">
        <f t="shared" si="5"/>
        <v>..</v>
      </c>
    </row>
    <row r="33" spans="1:30" x14ac:dyDescent="0.35">
      <c r="A33" s="44" t="s">
        <v>64</v>
      </c>
      <c r="B33" s="47" t="s">
        <v>36</v>
      </c>
      <c r="C33" s="4">
        <f t="shared" si="1"/>
        <v>0.35391011111111109</v>
      </c>
      <c r="D33" s="4">
        <f t="shared" si="2"/>
        <v>0.60135305555555552</v>
      </c>
      <c r="E33" s="4">
        <f t="shared" si="3"/>
        <v>0.67460955555555557</v>
      </c>
      <c r="F33" s="4">
        <f t="shared" si="4"/>
        <v>0.77310647870370364</v>
      </c>
      <c r="G33"/>
      <c r="H33"/>
      <c r="I33" s="45">
        <v>4.1851909999999997</v>
      </c>
      <c r="J33" s="45"/>
      <c r="K33" s="45">
        <v>6.2935780000000001</v>
      </c>
      <c r="L33" s="45">
        <v>6.5307769999999996</v>
      </c>
      <c r="M33" s="45">
        <v>7.0714860000000002</v>
      </c>
      <c r="N33" s="45">
        <v>4.6538950000000003</v>
      </c>
      <c r="O33" s="45">
        <v>4.8739790000000003</v>
      </c>
      <c r="P33" s="45">
        <v>4.9085590000000003</v>
      </c>
      <c r="Q33" s="45">
        <v>3.29582E-2</v>
      </c>
      <c r="R33" s="45">
        <v>2.7472699999999999E-2</v>
      </c>
      <c r="S33" s="4"/>
      <c r="T33" s="4"/>
      <c r="U33" s="4">
        <f t="shared" si="5"/>
        <v>0.35391011111111109</v>
      </c>
      <c r="V33" s="4" t="str">
        <f t="shared" si="5"/>
        <v>..</v>
      </c>
      <c r="W33" s="4">
        <f t="shared" si="5"/>
        <v>0.58817533333333338</v>
      </c>
      <c r="X33" s="4">
        <f t="shared" si="5"/>
        <v>0.61453077777777776</v>
      </c>
      <c r="Y33" s="4">
        <f t="shared" si="5"/>
        <v>0.67460955555555557</v>
      </c>
      <c r="Z33" s="4">
        <f t="shared" si="5"/>
        <v>0.5940116666666666</v>
      </c>
      <c r="AA33" s="4">
        <f t="shared" si="5"/>
        <v>0.56955788888888881</v>
      </c>
      <c r="AB33" s="4">
        <f t="shared" si="5"/>
        <v>0.56571566666666662</v>
      </c>
      <c r="AC33" s="4">
        <f t="shared" si="5"/>
        <v>0.96704179999999995</v>
      </c>
      <c r="AD33" s="4">
        <f t="shared" si="5"/>
        <v>0.97252729999999998</v>
      </c>
    </row>
    <row r="34" spans="1:30" x14ac:dyDescent="0.35">
      <c r="A34" s="44" t="s">
        <v>65</v>
      </c>
      <c r="B34" s="47" t="s">
        <v>37</v>
      </c>
      <c r="C34" s="4">
        <f t="shared" si="1"/>
        <v>0.52007933333333334</v>
      </c>
      <c r="D34" s="4">
        <f t="shared" si="2"/>
        <v>0.57599733333333336</v>
      </c>
      <c r="E34" s="4">
        <f t="shared" si="3"/>
        <v>0.57798055555555561</v>
      </c>
      <c r="F34" s="4">
        <f t="shared" si="4"/>
        <v>0.90169412407407412</v>
      </c>
      <c r="G34"/>
      <c r="H34"/>
      <c r="I34" s="45">
        <v>5.680714</v>
      </c>
      <c r="J34" s="45"/>
      <c r="K34" s="45">
        <v>6.178992</v>
      </c>
      <c r="L34" s="45">
        <v>6.1889599999999998</v>
      </c>
      <c r="M34" s="45">
        <v>6.2018250000000004</v>
      </c>
      <c r="N34" s="45">
        <v>2.61991</v>
      </c>
      <c r="O34" s="45">
        <v>2.7986689999999999</v>
      </c>
      <c r="P34" s="45">
        <v>2.567561</v>
      </c>
      <c r="Q34" s="45">
        <v>1.06587E-2</v>
      </c>
      <c r="R34" s="45">
        <v>1.32211E-2</v>
      </c>
      <c r="S34" s="4"/>
      <c r="T34" s="4"/>
      <c r="U34" s="4">
        <f t="shared" si="5"/>
        <v>0.52007933333333334</v>
      </c>
      <c r="V34" s="4" t="str">
        <f t="shared" si="5"/>
        <v>..</v>
      </c>
      <c r="W34" s="4">
        <f t="shared" si="5"/>
        <v>0.5754435555555556</v>
      </c>
      <c r="X34" s="4">
        <f t="shared" si="5"/>
        <v>0.57655111111111113</v>
      </c>
      <c r="Y34" s="4">
        <f t="shared" si="5"/>
        <v>0.57798055555555561</v>
      </c>
      <c r="Z34" s="4">
        <f t="shared" si="5"/>
        <v>0.82001000000000002</v>
      </c>
      <c r="AA34" s="4">
        <f t="shared" si="5"/>
        <v>0.80014788888888888</v>
      </c>
      <c r="AB34" s="4">
        <f t="shared" si="5"/>
        <v>0.82582655555555551</v>
      </c>
      <c r="AC34" s="4">
        <f t="shared" si="5"/>
        <v>0.98934129999999998</v>
      </c>
      <c r="AD34" s="4">
        <f t="shared" si="5"/>
        <v>0.98677890000000001</v>
      </c>
    </row>
    <row r="35" spans="1:30" x14ac:dyDescent="0.35">
      <c r="A35" s="44" t="s">
        <v>66</v>
      </c>
      <c r="B35" s="47" t="s">
        <v>38</v>
      </c>
      <c r="C35" s="4">
        <f t="shared" si="1"/>
        <v>0.49326733333333334</v>
      </c>
      <c r="D35" s="4">
        <f t="shared" si="2"/>
        <v>0.66682255555555559</v>
      </c>
      <c r="E35" s="4">
        <f t="shared" si="3"/>
        <v>0.65786166666666668</v>
      </c>
      <c r="F35" s="4">
        <f t="shared" si="4"/>
        <v>0.87791144444444436</v>
      </c>
      <c r="G35"/>
      <c r="H35"/>
      <c r="I35" s="45">
        <v>5.439406</v>
      </c>
      <c r="J35" s="45"/>
      <c r="K35" s="45">
        <v>6.8499439999999998</v>
      </c>
      <c r="L35" s="45">
        <v>7.1528619999999998</v>
      </c>
      <c r="M35" s="45">
        <v>6.9207549999999998</v>
      </c>
      <c r="N35" s="45">
        <v>2.9654229999999999</v>
      </c>
      <c r="O35" s="45">
        <v>2.8897430000000002</v>
      </c>
      <c r="P35" s="45">
        <v>3.2619030000000002</v>
      </c>
      <c r="Q35" s="45">
        <v>1.99995E-2</v>
      </c>
      <c r="R35" s="45">
        <v>1.52385E-2</v>
      </c>
      <c r="S35" s="4"/>
      <c r="T35" s="4"/>
      <c r="U35" s="4">
        <f t="shared" si="5"/>
        <v>0.49326733333333334</v>
      </c>
      <c r="V35" s="4" t="str">
        <f t="shared" si="5"/>
        <v>..</v>
      </c>
      <c r="W35" s="4">
        <f t="shared" si="5"/>
        <v>0.64999377777777778</v>
      </c>
      <c r="X35" s="4">
        <f t="shared" si="5"/>
        <v>0.68365133333333328</v>
      </c>
      <c r="Y35" s="4">
        <f t="shared" si="5"/>
        <v>0.65786166666666668</v>
      </c>
      <c r="Z35" s="4">
        <f t="shared" si="5"/>
        <v>0.78161966666666671</v>
      </c>
      <c r="AA35" s="4">
        <f t="shared" si="5"/>
        <v>0.79002855555555551</v>
      </c>
      <c r="AB35" s="4">
        <f t="shared" si="5"/>
        <v>0.7486774444444444</v>
      </c>
      <c r="AC35" s="4">
        <f t="shared" si="5"/>
        <v>0.98000050000000005</v>
      </c>
      <c r="AD35" s="4">
        <f t="shared" si="5"/>
        <v>0.98476149999999996</v>
      </c>
    </row>
    <row r="36" spans="1:30" x14ac:dyDescent="0.35">
      <c r="H36" s="4"/>
    </row>
    <row r="37" spans="1:30" x14ac:dyDescent="0.35">
      <c r="F37" s="4"/>
    </row>
    <row r="41" spans="1:30" x14ac:dyDescent="0.35">
      <c r="B41" s="1" t="s">
        <v>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C59B5-5089-42CD-A39C-1C5655177910}">
  <dimension ref="A1:AC41"/>
  <sheetViews>
    <sheetView workbookViewId="0">
      <selection activeCell="D7" sqref="D7"/>
    </sheetView>
  </sheetViews>
  <sheetFormatPr defaultColWidth="8.81640625" defaultRowHeight="14.5" x14ac:dyDescent="0.35"/>
  <cols>
    <col min="1" max="1" width="8.81640625" style="44"/>
    <col min="2" max="2" width="36" style="1" bestFit="1" customWidth="1"/>
    <col min="3" max="5" width="10.81640625" style="1" customWidth="1"/>
    <col min="6" max="6" width="4.54296875" style="1" customWidth="1"/>
    <col min="7" max="7" width="19.81640625" style="1" customWidth="1"/>
    <col min="8" max="17" width="10.81640625" style="1" customWidth="1"/>
    <col min="18" max="18" width="8.81640625" style="1"/>
    <col min="19" max="19" width="5.453125" style="1" customWidth="1"/>
    <col min="20" max="29" width="10.1796875" style="1" customWidth="1"/>
    <col min="30" max="16384" width="8.81640625" style="1"/>
  </cols>
  <sheetData>
    <row r="1" spans="1:29" x14ac:dyDescent="0.35">
      <c r="C1" s="2"/>
      <c r="H1" s="2" t="s">
        <v>1</v>
      </c>
      <c r="T1" s="2" t="s">
        <v>2</v>
      </c>
    </row>
    <row r="2" spans="1:29" s="2" customFormat="1" ht="83" customHeight="1" x14ac:dyDescent="0.35">
      <c r="A2" s="46"/>
      <c r="E2" s="2" t="s">
        <v>3</v>
      </c>
      <c r="H2" s="42" t="s">
        <v>88</v>
      </c>
      <c r="I2" s="42" t="s">
        <v>92</v>
      </c>
      <c r="J2" s="42" t="s">
        <v>89</v>
      </c>
      <c r="K2" s="42" t="s">
        <v>91</v>
      </c>
      <c r="L2" s="42" t="s">
        <v>90</v>
      </c>
      <c r="M2" s="42" t="s">
        <v>93</v>
      </c>
      <c r="N2" s="42" t="s">
        <v>94</v>
      </c>
      <c r="O2" s="42" t="s">
        <v>95</v>
      </c>
      <c r="P2" s="42" t="s">
        <v>96</v>
      </c>
      <c r="Q2" s="42" t="s">
        <v>97</v>
      </c>
      <c r="R2" s="43" t="s">
        <v>4</v>
      </c>
      <c r="T2" s="42" t="s">
        <v>88</v>
      </c>
      <c r="U2" s="42" t="s">
        <v>92</v>
      </c>
      <c r="V2" s="42" t="s">
        <v>89</v>
      </c>
      <c r="W2" s="42" t="s">
        <v>91</v>
      </c>
      <c r="X2" s="42" t="s">
        <v>90</v>
      </c>
      <c r="Y2" s="42" t="s">
        <v>93</v>
      </c>
      <c r="Z2" s="42" t="s">
        <v>94</v>
      </c>
      <c r="AA2" s="42" t="s">
        <v>95</v>
      </c>
      <c r="AB2" s="42" t="s">
        <v>98</v>
      </c>
      <c r="AC2" s="42" t="s">
        <v>99</v>
      </c>
    </row>
    <row r="3" spans="1:29" x14ac:dyDescent="0.35">
      <c r="G3" s="1" t="s">
        <v>5</v>
      </c>
      <c r="H3" s="3">
        <v>10</v>
      </c>
      <c r="I3" s="3">
        <v>4</v>
      </c>
      <c r="J3" s="3">
        <v>10</v>
      </c>
      <c r="K3" s="3">
        <v>10</v>
      </c>
      <c r="L3" s="3">
        <v>10</v>
      </c>
      <c r="M3" s="3">
        <v>10</v>
      </c>
      <c r="N3" s="3">
        <v>10</v>
      </c>
      <c r="O3" s="3">
        <v>10</v>
      </c>
      <c r="P3" s="3">
        <v>1</v>
      </c>
      <c r="Q3" s="3">
        <v>1</v>
      </c>
      <c r="R3" s="3"/>
      <c r="T3" s="3">
        <v>10</v>
      </c>
      <c r="U3" s="3">
        <v>4</v>
      </c>
      <c r="V3" s="3">
        <v>10</v>
      </c>
      <c r="W3" s="3">
        <v>10</v>
      </c>
      <c r="X3" s="3">
        <v>10</v>
      </c>
      <c r="Y3" s="3">
        <v>10</v>
      </c>
      <c r="Z3" s="3">
        <v>10</v>
      </c>
      <c r="AA3" s="3">
        <v>10</v>
      </c>
      <c r="AB3" s="3">
        <v>1</v>
      </c>
      <c r="AC3" s="3">
        <v>1</v>
      </c>
    </row>
    <row r="4" spans="1:29" x14ac:dyDescent="0.35">
      <c r="B4" t="s">
        <v>4</v>
      </c>
      <c r="G4" s="1" t="s">
        <v>6</v>
      </c>
      <c r="H4" s="3">
        <v>1</v>
      </c>
      <c r="I4" s="3">
        <v>1</v>
      </c>
      <c r="J4" s="3">
        <v>1</v>
      </c>
      <c r="K4" s="3">
        <v>1</v>
      </c>
      <c r="L4" s="3">
        <v>1</v>
      </c>
      <c r="M4" s="3">
        <v>1</v>
      </c>
      <c r="N4" s="3">
        <v>1</v>
      </c>
      <c r="O4" s="3">
        <v>1</v>
      </c>
      <c r="P4" s="3">
        <v>0</v>
      </c>
      <c r="Q4" s="3">
        <v>0</v>
      </c>
      <c r="R4" s="3"/>
      <c r="T4" s="3">
        <v>1</v>
      </c>
      <c r="U4" s="3">
        <v>1</v>
      </c>
      <c r="V4" s="3">
        <v>1</v>
      </c>
      <c r="W4" s="3">
        <v>1</v>
      </c>
      <c r="X4" s="3">
        <v>1</v>
      </c>
      <c r="Y4" s="3">
        <v>1</v>
      </c>
      <c r="Z4" s="3">
        <v>1</v>
      </c>
      <c r="AA4" s="3">
        <v>1</v>
      </c>
      <c r="AB4" s="3">
        <v>0</v>
      </c>
      <c r="AC4" s="3">
        <v>0</v>
      </c>
    </row>
    <row r="5" spans="1:29" x14ac:dyDescent="0.35">
      <c r="B5" s="40"/>
      <c r="C5" s="40"/>
      <c r="D5" s="40"/>
      <c r="E5" s="40"/>
      <c r="G5" s="1" t="s">
        <v>7</v>
      </c>
      <c r="H5" s="3">
        <v>1</v>
      </c>
      <c r="I5" s="3">
        <v>0</v>
      </c>
      <c r="J5" s="3">
        <v>1</v>
      </c>
      <c r="K5" s="3">
        <v>1</v>
      </c>
      <c r="L5" s="3">
        <v>1</v>
      </c>
      <c r="M5" s="3">
        <v>0</v>
      </c>
      <c r="N5" s="3">
        <v>0</v>
      </c>
      <c r="O5" s="3">
        <v>0</v>
      </c>
      <c r="P5" s="3">
        <v>0</v>
      </c>
      <c r="Q5" s="3">
        <v>0</v>
      </c>
      <c r="R5" s="3"/>
      <c r="T5" s="3">
        <v>1</v>
      </c>
      <c r="U5" s="3">
        <v>0</v>
      </c>
      <c r="V5" s="3">
        <v>1</v>
      </c>
      <c r="W5" s="3">
        <v>1</v>
      </c>
      <c r="X5" s="3">
        <v>1</v>
      </c>
      <c r="Y5" s="3">
        <v>0</v>
      </c>
      <c r="Z5" s="3">
        <v>0</v>
      </c>
      <c r="AA5" s="3">
        <v>0</v>
      </c>
      <c r="AB5" s="3">
        <v>0</v>
      </c>
      <c r="AC5" s="3">
        <v>0</v>
      </c>
    </row>
    <row r="6" spans="1:29" x14ac:dyDescent="0.35">
      <c r="G6" s="1" t="s">
        <v>8</v>
      </c>
      <c r="H6" s="41" t="s">
        <v>67</v>
      </c>
      <c r="I6" s="41" t="s">
        <v>67</v>
      </c>
      <c r="J6" s="41" t="s">
        <v>11</v>
      </c>
      <c r="K6" s="41" t="s">
        <v>11</v>
      </c>
      <c r="L6" s="41" t="s">
        <v>9</v>
      </c>
      <c r="M6" s="41" t="s">
        <v>10</v>
      </c>
      <c r="N6" s="41" t="s">
        <v>10</v>
      </c>
      <c r="O6" s="41" t="s">
        <v>10</v>
      </c>
      <c r="P6" s="41" t="s">
        <v>10</v>
      </c>
      <c r="Q6" s="41" t="s">
        <v>10</v>
      </c>
      <c r="R6" s="3"/>
      <c r="S6" t="s">
        <v>4</v>
      </c>
      <c r="T6" s="41" t="s">
        <v>67</v>
      </c>
      <c r="U6" s="41" t="s">
        <v>67</v>
      </c>
      <c r="V6" s="41" t="s">
        <v>11</v>
      </c>
      <c r="W6" s="41" t="s">
        <v>11</v>
      </c>
      <c r="X6" s="41" t="s">
        <v>9</v>
      </c>
      <c r="Y6" s="41" t="s">
        <v>10</v>
      </c>
      <c r="Z6" s="41" t="s">
        <v>10</v>
      </c>
      <c r="AA6" s="41" t="s">
        <v>10</v>
      </c>
      <c r="AB6" s="41" t="s">
        <v>10</v>
      </c>
      <c r="AC6" s="41" t="s">
        <v>10</v>
      </c>
    </row>
    <row r="7" spans="1:29" x14ac:dyDescent="0.35">
      <c r="A7" s="44" t="s">
        <v>119</v>
      </c>
      <c r="B7" s="1" t="s">
        <v>120</v>
      </c>
      <c r="C7" t="s">
        <v>104</v>
      </c>
      <c r="D7" t="s">
        <v>105</v>
      </c>
      <c r="E7" t="s">
        <v>106</v>
      </c>
    </row>
    <row r="8" spans="1:29" x14ac:dyDescent="0.35">
      <c r="A8" s="44" t="s">
        <v>40</v>
      </c>
      <c r="B8" s="47" t="s">
        <v>12</v>
      </c>
      <c r="C8" s="4">
        <f>IF(COUNT(V8:W8)&gt;0,AVERAGE(V8:W8),NA())</f>
        <v>0.62877361111111107</v>
      </c>
      <c r="D8" s="4">
        <f>IF(COUNT(X8)&gt;0,AVERAGE(X8),NA())</f>
        <v>0.61474088888888889</v>
      </c>
      <c r="E8" s="4">
        <f>IF(COUNT(Y8:AC8)=4,AVERAGE(AVERAGE(Y8:AA8),AVERAGE(AB8:AC8)),NA())</f>
        <v>0.8411101333333334</v>
      </c>
      <c r="F8"/>
      <c r="G8"/>
      <c r="H8" s="45"/>
      <c r="I8" s="45"/>
      <c r="J8" s="45">
        <v>6.5134990000000004</v>
      </c>
      <c r="K8" s="45">
        <v>6.8044260000000003</v>
      </c>
      <c r="L8" s="45">
        <v>6.5326680000000001</v>
      </c>
      <c r="M8" s="45">
        <v>3.596603</v>
      </c>
      <c r="N8" s="45">
        <v>4.0122739999999997</v>
      </c>
      <c r="O8" s="45">
        <v>3.1105399999999999</v>
      </c>
      <c r="P8" s="45"/>
      <c r="Q8" s="45">
        <v>3.1875399999999998E-2</v>
      </c>
      <c r="R8" s="4"/>
      <c r="S8" s="4"/>
      <c r="T8" s="4" t="str">
        <f t="shared" ref="T8:AC23" si="0">IF(ISNUMBER(H8)=TRUE,T$5*(H8-T$4)/(T$3-T$4)+(1-T$5)*(1-(H8-T$4)/(T$3-T$4)),"..")</f>
        <v>..</v>
      </c>
      <c r="U8" s="4" t="str">
        <f t="shared" si="0"/>
        <v>..</v>
      </c>
      <c r="V8" s="4">
        <f t="shared" si="0"/>
        <v>0.61261100000000002</v>
      </c>
      <c r="W8" s="4">
        <f t="shared" si="0"/>
        <v>0.64493622222222224</v>
      </c>
      <c r="X8" s="4">
        <f t="shared" si="0"/>
        <v>0.61474088888888889</v>
      </c>
      <c r="Y8" s="4">
        <f t="shared" si="0"/>
        <v>0.71148855555555557</v>
      </c>
      <c r="Z8" s="4">
        <f t="shared" si="0"/>
        <v>0.665302888888889</v>
      </c>
      <c r="AA8" s="4">
        <f t="shared" si="0"/>
        <v>0.7654955555555556</v>
      </c>
      <c r="AB8" s="4" t="str">
        <f t="shared" si="0"/>
        <v>..</v>
      </c>
      <c r="AC8" s="4">
        <f t="shared" si="0"/>
        <v>0.9681246</v>
      </c>
    </row>
    <row r="9" spans="1:29" x14ac:dyDescent="0.35">
      <c r="A9" s="44" t="s">
        <v>41</v>
      </c>
      <c r="B9" s="47" t="s">
        <v>13</v>
      </c>
      <c r="C9" s="4">
        <f t="shared" ref="C9:C35" si="1">IF(COUNT(V9:W9)&gt;0,AVERAGE(V9:W9),NA())</f>
        <v>0.70918161111111111</v>
      </c>
      <c r="D9" s="4">
        <f t="shared" ref="D9:D35" si="2">IF(COUNT(X9)&gt;0,AVERAGE(X9),NA())</f>
        <v>0.65366488888888896</v>
      </c>
      <c r="E9" s="4">
        <f t="shared" ref="E9:E35" si="3">IF(COUNT(Y9:AC9)=4,AVERAGE(AVERAGE(Y9:AA9),AVERAGE(AB9:AC9)),NA())</f>
        <v>0.81385978703703699</v>
      </c>
      <c r="F9"/>
      <c r="G9"/>
      <c r="H9" s="45"/>
      <c r="I9" s="45"/>
      <c r="J9" s="45">
        <v>7.1521119999999998</v>
      </c>
      <c r="K9" s="45">
        <v>7.6131570000000002</v>
      </c>
      <c r="L9" s="45">
        <v>6.8829840000000004</v>
      </c>
      <c r="M9" s="45">
        <v>3.8162989999999999</v>
      </c>
      <c r="N9" s="45">
        <v>3.8979020000000002</v>
      </c>
      <c r="O9" s="45">
        <v>4.5225780000000002</v>
      </c>
      <c r="P9" s="45"/>
      <c r="Q9" s="45">
        <v>3.0177499999999999E-2</v>
      </c>
      <c r="R9" s="4"/>
      <c r="S9" s="4"/>
      <c r="T9" s="4" t="str">
        <f t="shared" si="0"/>
        <v>..</v>
      </c>
      <c r="U9" s="4" t="str">
        <f t="shared" si="0"/>
        <v>..</v>
      </c>
      <c r="V9" s="4">
        <f t="shared" si="0"/>
        <v>0.68356799999999995</v>
      </c>
      <c r="W9" s="4">
        <f t="shared" si="0"/>
        <v>0.73479522222222227</v>
      </c>
      <c r="X9" s="4">
        <f t="shared" si="0"/>
        <v>0.65366488888888896</v>
      </c>
      <c r="Y9" s="4">
        <f t="shared" si="0"/>
        <v>0.68707788888888888</v>
      </c>
      <c r="Z9" s="4">
        <f t="shared" si="0"/>
        <v>0.67801088888888894</v>
      </c>
      <c r="AA9" s="4">
        <f t="shared" si="0"/>
        <v>0.60860244444444445</v>
      </c>
      <c r="AB9" s="4" t="str">
        <f t="shared" si="0"/>
        <v>..</v>
      </c>
      <c r="AC9" s="4">
        <f t="shared" si="0"/>
        <v>0.96982250000000003</v>
      </c>
    </row>
    <row r="10" spans="1:29" x14ac:dyDescent="0.35">
      <c r="A10" s="44" t="s">
        <v>42</v>
      </c>
      <c r="B10" s="47" t="s">
        <v>14</v>
      </c>
      <c r="C10" s="4">
        <f t="shared" si="1"/>
        <v>0.43843616666666663</v>
      </c>
      <c r="D10" s="4">
        <f t="shared" si="2"/>
        <v>0.48017388888888884</v>
      </c>
      <c r="E10" s="4">
        <f t="shared" si="3"/>
        <v>0.64946538518518526</v>
      </c>
      <c r="F10"/>
      <c r="G10"/>
      <c r="H10" s="45"/>
      <c r="I10" s="45"/>
      <c r="J10" s="45">
        <v>5.2054270000000002</v>
      </c>
      <c r="K10" s="45">
        <v>4.6864239999999997</v>
      </c>
      <c r="L10" s="45">
        <v>5.3215649999999997</v>
      </c>
      <c r="M10" s="45">
        <v>3.7985099999999998</v>
      </c>
      <c r="N10" s="45">
        <v>5.8834739999999996</v>
      </c>
      <c r="O10" s="45">
        <v>5.4559369999999996</v>
      </c>
      <c r="P10" s="45"/>
      <c r="Q10" s="45">
        <v>0.25151659999999998</v>
      </c>
      <c r="R10" s="4"/>
      <c r="S10" s="4"/>
      <c r="T10" s="4" t="str">
        <f t="shared" si="0"/>
        <v>..</v>
      </c>
      <c r="U10" s="4" t="str">
        <f t="shared" si="0"/>
        <v>..</v>
      </c>
      <c r="V10" s="4">
        <f t="shared" si="0"/>
        <v>0.46726966666666669</v>
      </c>
      <c r="W10" s="4">
        <f t="shared" si="0"/>
        <v>0.40960266666666661</v>
      </c>
      <c r="X10" s="4">
        <f t="shared" si="0"/>
        <v>0.48017388888888884</v>
      </c>
      <c r="Y10" s="4">
        <f t="shared" si="0"/>
        <v>0.68905444444444441</v>
      </c>
      <c r="Z10" s="4">
        <f t="shared" si="0"/>
        <v>0.45739177777777784</v>
      </c>
      <c r="AA10" s="4">
        <f t="shared" si="0"/>
        <v>0.50489588888888892</v>
      </c>
      <c r="AB10" s="4" t="str">
        <f t="shared" si="0"/>
        <v>..</v>
      </c>
      <c r="AC10" s="4">
        <f t="shared" si="0"/>
        <v>0.74848340000000002</v>
      </c>
    </row>
    <row r="11" spans="1:29" x14ac:dyDescent="0.35">
      <c r="A11" s="44" t="s">
        <v>43</v>
      </c>
      <c r="B11" s="47" t="s">
        <v>15</v>
      </c>
      <c r="C11" s="4">
        <f t="shared" si="1"/>
        <v>0.55850194444444445</v>
      </c>
      <c r="D11" s="4">
        <f t="shared" si="2"/>
        <v>0.52974144444444449</v>
      </c>
      <c r="E11" s="4">
        <f t="shared" si="3"/>
        <v>0.72821920370370363</v>
      </c>
      <c r="F11"/>
      <c r="G11"/>
      <c r="H11" s="45"/>
      <c r="I11" s="45"/>
      <c r="J11" s="45">
        <v>6.1566830000000001</v>
      </c>
      <c r="K11" s="45">
        <v>5.8963520000000003</v>
      </c>
      <c r="L11" s="45">
        <v>5.7676730000000003</v>
      </c>
      <c r="M11" s="45">
        <v>4.9230159999999996</v>
      </c>
      <c r="N11" s="45">
        <v>5.4530209999999997</v>
      </c>
      <c r="O11" s="45">
        <v>5.4453339999999999</v>
      </c>
      <c r="P11" s="45"/>
      <c r="Q11" s="45">
        <v>6.8695999999999993E-2</v>
      </c>
      <c r="R11" s="4"/>
      <c r="S11" s="4"/>
      <c r="T11" s="4" t="str">
        <f t="shared" si="0"/>
        <v>..</v>
      </c>
      <c r="U11" s="4" t="str">
        <f t="shared" si="0"/>
        <v>..</v>
      </c>
      <c r="V11" s="4">
        <f t="shared" si="0"/>
        <v>0.57296477777777777</v>
      </c>
      <c r="W11" s="4">
        <f t="shared" si="0"/>
        <v>0.54403911111111114</v>
      </c>
      <c r="X11" s="4">
        <f t="shared" si="0"/>
        <v>0.52974144444444449</v>
      </c>
      <c r="Y11" s="4">
        <f t="shared" si="0"/>
        <v>0.56410933333333335</v>
      </c>
      <c r="Z11" s="4">
        <f t="shared" si="0"/>
        <v>0.50521988888888891</v>
      </c>
      <c r="AA11" s="4">
        <f t="shared" si="0"/>
        <v>0.50607400000000002</v>
      </c>
      <c r="AB11" s="4" t="str">
        <f t="shared" si="0"/>
        <v>..</v>
      </c>
      <c r="AC11" s="4">
        <f t="shared" si="0"/>
        <v>0.93130400000000002</v>
      </c>
    </row>
    <row r="12" spans="1:29" x14ac:dyDescent="0.35">
      <c r="A12" s="44" t="s">
        <v>44</v>
      </c>
      <c r="B12" s="47" t="s">
        <v>16</v>
      </c>
      <c r="C12" s="4" t="e">
        <f t="shared" si="1"/>
        <v>#N/A</v>
      </c>
      <c r="D12" s="4" t="e">
        <f t="shared" si="2"/>
        <v>#N/A</v>
      </c>
      <c r="E12" s="4" t="e">
        <f t="shared" si="3"/>
        <v>#N/A</v>
      </c>
      <c r="F12"/>
      <c r="G12"/>
      <c r="H12" s="45"/>
      <c r="I12" s="45"/>
      <c r="J12" s="45"/>
      <c r="K12" s="45"/>
      <c r="L12" s="45"/>
      <c r="M12" s="45"/>
      <c r="N12" s="45"/>
      <c r="O12" s="45"/>
      <c r="P12" s="45"/>
      <c r="Q12" s="45"/>
      <c r="R12" s="4"/>
      <c r="S12" s="4"/>
      <c r="T12" s="4" t="str">
        <f t="shared" si="0"/>
        <v>..</v>
      </c>
      <c r="U12" s="4" t="str">
        <f t="shared" si="0"/>
        <v>..</v>
      </c>
      <c r="V12" s="4" t="str">
        <f t="shared" si="0"/>
        <v>..</v>
      </c>
      <c r="W12" s="4" t="str">
        <f t="shared" si="0"/>
        <v>..</v>
      </c>
      <c r="X12" s="4" t="str">
        <f t="shared" si="0"/>
        <v>..</v>
      </c>
      <c r="Y12" s="4" t="str">
        <f t="shared" si="0"/>
        <v>..</v>
      </c>
      <c r="Z12" s="4" t="str">
        <f t="shared" si="0"/>
        <v>..</v>
      </c>
      <c r="AA12" s="4" t="str">
        <f t="shared" si="0"/>
        <v>..</v>
      </c>
      <c r="AB12" s="4" t="str">
        <f t="shared" si="0"/>
        <v>..</v>
      </c>
      <c r="AC12" s="4" t="str">
        <f t="shared" si="0"/>
        <v>..</v>
      </c>
    </row>
    <row r="13" spans="1:29" x14ac:dyDescent="0.35">
      <c r="A13" s="44" t="s">
        <v>45</v>
      </c>
      <c r="B13" s="47" t="s">
        <v>87</v>
      </c>
      <c r="C13" s="4">
        <f t="shared" si="1"/>
        <v>0.59976377777777778</v>
      </c>
      <c r="D13" s="4">
        <f t="shared" si="2"/>
        <v>0.57499444444444447</v>
      </c>
      <c r="E13" s="4">
        <f t="shared" si="3"/>
        <v>0.79575157037037036</v>
      </c>
      <c r="F13"/>
      <c r="G13"/>
      <c r="H13" s="45"/>
      <c r="I13" s="45"/>
      <c r="J13" s="45">
        <v>6.4407990000000002</v>
      </c>
      <c r="K13" s="45">
        <v>6.3549490000000004</v>
      </c>
      <c r="L13" s="45">
        <v>6.1749499999999999</v>
      </c>
      <c r="M13" s="45">
        <v>3.5393940000000002</v>
      </c>
      <c r="N13" s="45">
        <v>4.4820630000000001</v>
      </c>
      <c r="O13" s="45">
        <v>4.4076789999999999</v>
      </c>
      <c r="P13" s="45"/>
      <c r="Q13" s="45">
        <v>5.9269599999999999E-2</v>
      </c>
      <c r="R13" s="4"/>
      <c r="S13" s="4"/>
      <c r="T13" s="4" t="str">
        <f t="shared" si="0"/>
        <v>..</v>
      </c>
      <c r="U13" s="4" t="str">
        <f t="shared" si="0"/>
        <v>..</v>
      </c>
      <c r="V13" s="4">
        <f t="shared" si="0"/>
        <v>0.60453322222222228</v>
      </c>
      <c r="W13" s="4">
        <f t="shared" si="0"/>
        <v>0.5949943333333334</v>
      </c>
      <c r="X13" s="4">
        <f t="shared" si="0"/>
        <v>0.57499444444444447</v>
      </c>
      <c r="Y13" s="4">
        <f t="shared" si="0"/>
        <v>0.71784511111111104</v>
      </c>
      <c r="Z13" s="4">
        <f t="shared" si="0"/>
        <v>0.61310411111111107</v>
      </c>
      <c r="AA13" s="4">
        <f t="shared" si="0"/>
        <v>0.62136900000000006</v>
      </c>
      <c r="AB13" s="4" t="str">
        <f t="shared" si="0"/>
        <v>..</v>
      </c>
      <c r="AC13" s="4">
        <f t="shared" si="0"/>
        <v>0.94073039999999997</v>
      </c>
    </row>
    <row r="14" spans="1:29" x14ac:dyDescent="0.35">
      <c r="A14" s="44" t="s">
        <v>46</v>
      </c>
      <c r="B14" s="47" t="s">
        <v>17</v>
      </c>
      <c r="C14" s="4">
        <f t="shared" si="1"/>
        <v>0.64284072222222222</v>
      </c>
      <c r="D14" s="4">
        <f t="shared" si="2"/>
        <v>0.64803844444444447</v>
      </c>
      <c r="E14" s="4">
        <f t="shared" si="3"/>
        <v>0.92269848148148137</v>
      </c>
      <c r="F14"/>
      <c r="G14"/>
      <c r="H14" s="45"/>
      <c r="I14" s="45"/>
      <c r="J14" s="45">
        <v>6.5612719999999998</v>
      </c>
      <c r="K14" s="45">
        <v>7.0098609999999999</v>
      </c>
      <c r="L14" s="45">
        <v>6.8323460000000003</v>
      </c>
      <c r="M14" s="45">
        <v>2.3045840000000002</v>
      </c>
      <c r="N14" s="45">
        <v>2.5027509999999999</v>
      </c>
      <c r="O14" s="45">
        <v>2.3054410000000001</v>
      </c>
      <c r="P14" s="45"/>
      <c r="Q14" s="45">
        <v>2.2780000000000001E-3</v>
      </c>
      <c r="R14" s="4"/>
      <c r="S14" s="4"/>
      <c r="T14" s="4" t="str">
        <f t="shared" si="0"/>
        <v>..</v>
      </c>
      <c r="U14" s="4" t="str">
        <f t="shared" si="0"/>
        <v>..</v>
      </c>
      <c r="V14" s="4">
        <f t="shared" si="0"/>
        <v>0.61791911111111109</v>
      </c>
      <c r="W14" s="4">
        <f t="shared" si="0"/>
        <v>0.66776233333333335</v>
      </c>
      <c r="X14" s="4">
        <f t="shared" si="0"/>
        <v>0.64803844444444447</v>
      </c>
      <c r="Y14" s="4">
        <f t="shared" si="0"/>
        <v>0.85504622222222215</v>
      </c>
      <c r="Z14" s="4">
        <f t="shared" si="0"/>
        <v>0.83302766666666672</v>
      </c>
      <c r="AA14" s="4">
        <f t="shared" si="0"/>
        <v>0.85495100000000002</v>
      </c>
      <c r="AB14" s="4" t="str">
        <f t="shared" si="0"/>
        <v>..</v>
      </c>
      <c r="AC14" s="4">
        <f t="shared" si="0"/>
        <v>0.997722</v>
      </c>
    </row>
    <row r="15" spans="1:29" x14ac:dyDescent="0.35">
      <c r="A15" s="44" t="s">
        <v>47</v>
      </c>
      <c r="B15" s="47" t="s">
        <v>18</v>
      </c>
      <c r="C15" s="4" t="e">
        <f t="shared" si="1"/>
        <v>#N/A</v>
      </c>
      <c r="D15" s="4" t="e">
        <f t="shared" si="2"/>
        <v>#N/A</v>
      </c>
      <c r="E15" s="4" t="e">
        <f t="shared" si="3"/>
        <v>#N/A</v>
      </c>
      <c r="F15"/>
      <c r="G15"/>
      <c r="H15" s="45"/>
      <c r="I15" s="45"/>
      <c r="J15" s="45"/>
      <c r="K15" s="45"/>
      <c r="L15" s="45"/>
      <c r="M15" s="45"/>
      <c r="N15" s="45"/>
      <c r="O15" s="45"/>
      <c r="P15" s="45"/>
      <c r="Q15" s="45"/>
      <c r="R15" s="4"/>
      <c r="S15" s="4"/>
      <c r="T15" s="4" t="str">
        <f t="shared" si="0"/>
        <v>..</v>
      </c>
      <c r="U15" s="4" t="str">
        <f t="shared" si="0"/>
        <v>..</v>
      </c>
      <c r="V15" s="4" t="str">
        <f t="shared" si="0"/>
        <v>..</v>
      </c>
      <c r="W15" s="4" t="str">
        <f t="shared" si="0"/>
        <v>..</v>
      </c>
      <c r="X15" s="4" t="str">
        <f t="shared" si="0"/>
        <v>..</v>
      </c>
      <c r="Y15" s="4" t="str">
        <f t="shared" si="0"/>
        <v>..</v>
      </c>
      <c r="Z15" s="4" t="str">
        <f t="shared" si="0"/>
        <v>..</v>
      </c>
      <c r="AA15" s="4" t="str">
        <f t="shared" si="0"/>
        <v>..</v>
      </c>
      <c r="AB15" s="4" t="str">
        <f t="shared" si="0"/>
        <v>..</v>
      </c>
      <c r="AC15" s="4" t="str">
        <f t="shared" si="0"/>
        <v>..</v>
      </c>
    </row>
    <row r="16" spans="1:29" x14ac:dyDescent="0.35">
      <c r="A16" s="44" t="s">
        <v>48</v>
      </c>
      <c r="B16" s="47" t="s">
        <v>19</v>
      </c>
      <c r="C16" s="4">
        <f t="shared" si="1"/>
        <v>0.69856850000000004</v>
      </c>
      <c r="D16" s="4">
        <f t="shared" si="2"/>
        <v>0.67751033333333333</v>
      </c>
      <c r="E16" s="4">
        <f t="shared" si="3"/>
        <v>0.90712343888888891</v>
      </c>
      <c r="F16"/>
      <c r="G16"/>
      <c r="H16" s="45"/>
      <c r="I16" s="45"/>
      <c r="J16" s="45">
        <v>7.5825120000000004</v>
      </c>
      <c r="K16" s="45">
        <v>6.9917210000000001</v>
      </c>
      <c r="L16" s="45">
        <v>7.0975929999999998</v>
      </c>
      <c r="M16" s="45">
        <v>2.728399</v>
      </c>
      <c r="N16" s="45">
        <v>2.7575090000000002</v>
      </c>
      <c r="O16" s="45">
        <v>2.3821979999999998</v>
      </c>
      <c r="P16" s="45"/>
      <c r="Q16" s="45">
        <v>5.4529000000000001E-3</v>
      </c>
      <c r="R16" s="4"/>
      <c r="S16" s="4"/>
      <c r="T16" s="4" t="str">
        <f t="shared" si="0"/>
        <v>..</v>
      </c>
      <c r="U16" s="4" t="str">
        <f t="shared" si="0"/>
        <v>..</v>
      </c>
      <c r="V16" s="4">
        <f t="shared" si="0"/>
        <v>0.73139022222222227</v>
      </c>
      <c r="W16" s="4">
        <f t="shared" si="0"/>
        <v>0.6657467777777778</v>
      </c>
      <c r="X16" s="4">
        <f t="shared" si="0"/>
        <v>0.67751033333333333</v>
      </c>
      <c r="Y16" s="4">
        <f t="shared" si="0"/>
        <v>0.80795566666666663</v>
      </c>
      <c r="Z16" s="4">
        <f t="shared" si="0"/>
        <v>0.8047212222222222</v>
      </c>
      <c r="AA16" s="4">
        <f t="shared" si="0"/>
        <v>0.84642244444444448</v>
      </c>
      <c r="AB16" s="4" t="str">
        <f t="shared" si="0"/>
        <v>..</v>
      </c>
      <c r="AC16" s="4">
        <f t="shared" si="0"/>
        <v>0.99454710000000002</v>
      </c>
    </row>
    <row r="17" spans="1:29" x14ac:dyDescent="0.35">
      <c r="A17" s="44" t="s">
        <v>49</v>
      </c>
      <c r="B17" s="47" t="s">
        <v>20</v>
      </c>
      <c r="C17" s="4">
        <f t="shared" si="1"/>
        <v>0.63129244444444443</v>
      </c>
      <c r="D17" s="4">
        <f t="shared" si="2"/>
        <v>0.58377788888888882</v>
      </c>
      <c r="E17" s="4">
        <f t="shared" si="3"/>
        <v>0.81343151481481479</v>
      </c>
      <c r="F17"/>
      <c r="G17"/>
      <c r="H17" s="45"/>
      <c r="I17" s="45"/>
      <c r="J17" s="45">
        <v>6.4814670000000003</v>
      </c>
      <c r="K17" s="45">
        <v>6.8817969999999997</v>
      </c>
      <c r="L17" s="45">
        <v>6.2540009999999997</v>
      </c>
      <c r="M17" s="45">
        <v>3.4752809999999998</v>
      </c>
      <c r="N17" s="45">
        <v>3.7123979999999999</v>
      </c>
      <c r="O17" s="45">
        <v>4.5102460000000004</v>
      </c>
      <c r="P17" s="45"/>
      <c r="Q17" s="45">
        <v>5.0991599999999998E-2</v>
      </c>
      <c r="R17" s="4"/>
      <c r="S17" s="4"/>
      <c r="T17" s="4" t="str">
        <f t="shared" si="0"/>
        <v>..</v>
      </c>
      <c r="U17" s="4" t="str">
        <f t="shared" si="0"/>
        <v>..</v>
      </c>
      <c r="V17" s="4">
        <f t="shared" si="0"/>
        <v>0.60905188888888895</v>
      </c>
      <c r="W17" s="4">
        <f t="shared" si="0"/>
        <v>0.65353299999999992</v>
      </c>
      <c r="X17" s="4">
        <f t="shared" si="0"/>
        <v>0.58377788888888882</v>
      </c>
      <c r="Y17" s="4">
        <f t="shared" si="0"/>
        <v>0.7249687777777778</v>
      </c>
      <c r="Z17" s="4">
        <f t="shared" si="0"/>
        <v>0.69862244444444443</v>
      </c>
      <c r="AA17" s="4">
        <f t="shared" si="0"/>
        <v>0.60997266666666661</v>
      </c>
      <c r="AB17" s="4" t="str">
        <f t="shared" si="0"/>
        <v>..</v>
      </c>
      <c r="AC17" s="4">
        <f t="shared" si="0"/>
        <v>0.94900839999999997</v>
      </c>
    </row>
    <row r="18" spans="1:29" x14ac:dyDescent="0.35">
      <c r="A18" s="44" t="s">
        <v>50</v>
      </c>
      <c r="B18" s="47" t="s">
        <v>21</v>
      </c>
      <c r="C18" s="4">
        <f t="shared" si="1"/>
        <v>0.61405877777777773</v>
      </c>
      <c r="D18" s="4">
        <f t="shared" si="2"/>
        <v>0.62162177777777783</v>
      </c>
      <c r="E18" s="4">
        <f t="shared" si="3"/>
        <v>0.86299276111111123</v>
      </c>
      <c r="F18"/>
      <c r="G18"/>
      <c r="H18" s="45"/>
      <c r="I18" s="45"/>
      <c r="J18" s="45">
        <v>6.433287</v>
      </c>
      <c r="K18" s="45">
        <v>6.6197710000000001</v>
      </c>
      <c r="L18" s="45">
        <v>6.5945960000000001</v>
      </c>
      <c r="M18" s="45">
        <v>3.0874579999999998</v>
      </c>
      <c r="N18" s="45">
        <v>3.8478140000000001</v>
      </c>
      <c r="O18" s="45">
        <v>3.0154399999999999</v>
      </c>
      <c r="P18" s="45"/>
      <c r="Q18" s="45">
        <v>1.65807E-2</v>
      </c>
      <c r="R18" s="4"/>
      <c r="S18" s="4"/>
      <c r="T18" s="4" t="str">
        <f t="shared" si="0"/>
        <v>..</v>
      </c>
      <c r="U18" s="4" t="str">
        <f t="shared" si="0"/>
        <v>..</v>
      </c>
      <c r="V18" s="4">
        <f t="shared" si="0"/>
        <v>0.60369855555555552</v>
      </c>
      <c r="W18" s="4">
        <f t="shared" si="0"/>
        <v>0.62441900000000006</v>
      </c>
      <c r="X18" s="4">
        <f t="shared" si="0"/>
        <v>0.62162177777777783</v>
      </c>
      <c r="Y18" s="4">
        <f t="shared" si="0"/>
        <v>0.76806022222222226</v>
      </c>
      <c r="Z18" s="4">
        <f t="shared" si="0"/>
        <v>0.68357622222222214</v>
      </c>
      <c r="AA18" s="4">
        <f t="shared" si="0"/>
        <v>0.77606222222222221</v>
      </c>
      <c r="AB18" s="4" t="str">
        <f t="shared" si="0"/>
        <v>..</v>
      </c>
      <c r="AC18" s="4">
        <f t="shared" si="0"/>
        <v>0.9834193</v>
      </c>
    </row>
    <row r="19" spans="1:29" x14ac:dyDescent="0.35">
      <c r="A19" s="44" t="s">
        <v>51</v>
      </c>
      <c r="B19" s="47" t="s">
        <v>22</v>
      </c>
      <c r="C19" s="4">
        <f t="shared" si="1"/>
        <v>0.46629311111111116</v>
      </c>
      <c r="D19" s="4">
        <f t="shared" si="2"/>
        <v>0.58322277777777787</v>
      </c>
      <c r="E19" s="4">
        <f t="shared" si="3"/>
        <v>0.68740628333333331</v>
      </c>
      <c r="F19"/>
      <c r="G19"/>
      <c r="H19" s="45"/>
      <c r="I19" s="45"/>
      <c r="J19" s="45">
        <v>5.7738529999999999</v>
      </c>
      <c r="K19" s="45">
        <v>4.6194230000000003</v>
      </c>
      <c r="L19" s="45">
        <v>6.2490050000000004</v>
      </c>
      <c r="M19" s="45">
        <v>4.5612009999999996</v>
      </c>
      <c r="N19" s="45">
        <v>6.3057749999999997</v>
      </c>
      <c r="O19" s="45">
        <v>4.9348400000000003</v>
      </c>
      <c r="P19" s="45"/>
      <c r="Q19" s="45">
        <v>0.15104609999999999</v>
      </c>
      <c r="R19" s="4"/>
      <c r="S19" s="4"/>
      <c r="T19" s="4" t="str">
        <f t="shared" si="0"/>
        <v>..</v>
      </c>
      <c r="U19" s="4" t="str">
        <f t="shared" si="0"/>
        <v>..</v>
      </c>
      <c r="V19" s="4">
        <f t="shared" si="0"/>
        <v>0.5304281111111111</v>
      </c>
      <c r="W19" s="4">
        <f t="shared" si="0"/>
        <v>0.40215811111111116</v>
      </c>
      <c r="X19" s="4">
        <f t="shared" si="0"/>
        <v>0.58322277777777787</v>
      </c>
      <c r="Y19" s="4">
        <f t="shared" si="0"/>
        <v>0.60431100000000004</v>
      </c>
      <c r="Z19" s="4">
        <f t="shared" si="0"/>
        <v>0.41046944444444444</v>
      </c>
      <c r="AA19" s="4">
        <f t="shared" si="0"/>
        <v>0.56279555555555549</v>
      </c>
      <c r="AB19" s="4" t="str">
        <f t="shared" si="0"/>
        <v>..</v>
      </c>
      <c r="AC19" s="4">
        <f t="shared" si="0"/>
        <v>0.84895390000000004</v>
      </c>
    </row>
    <row r="20" spans="1:29" x14ac:dyDescent="0.35">
      <c r="A20" s="44" t="s">
        <v>52</v>
      </c>
      <c r="B20" s="47" t="s">
        <v>23</v>
      </c>
      <c r="C20" s="4">
        <f t="shared" si="1"/>
        <v>0.58127383333333338</v>
      </c>
      <c r="D20" s="4">
        <f t="shared" si="2"/>
        <v>0.58807611111111102</v>
      </c>
      <c r="E20" s="4">
        <f t="shared" si="3"/>
        <v>0.71790731296296295</v>
      </c>
      <c r="F20"/>
      <c r="G20"/>
      <c r="H20" s="45"/>
      <c r="I20" s="45"/>
      <c r="J20" s="45">
        <v>6.4707840000000001</v>
      </c>
      <c r="K20" s="45">
        <v>5.9921449999999998</v>
      </c>
      <c r="L20" s="45">
        <v>6.2926849999999996</v>
      </c>
      <c r="M20" s="45">
        <v>3.1635420000000001</v>
      </c>
      <c r="N20" s="45">
        <v>4.9081570000000001</v>
      </c>
      <c r="O20" s="45">
        <v>4.006189</v>
      </c>
      <c r="P20" s="45"/>
      <c r="Q20" s="45">
        <v>0.22796730000000001</v>
      </c>
      <c r="R20" s="4"/>
      <c r="S20" s="4"/>
      <c r="T20" s="4" t="str">
        <f t="shared" si="0"/>
        <v>..</v>
      </c>
      <c r="U20" s="4" t="str">
        <f t="shared" si="0"/>
        <v>..</v>
      </c>
      <c r="V20" s="4">
        <f t="shared" si="0"/>
        <v>0.6078648888888889</v>
      </c>
      <c r="W20" s="4">
        <f t="shared" si="0"/>
        <v>0.55468277777777775</v>
      </c>
      <c r="X20" s="4">
        <f t="shared" si="0"/>
        <v>0.58807611111111102</v>
      </c>
      <c r="Y20" s="4">
        <f t="shared" si="0"/>
        <v>0.75960644444444447</v>
      </c>
      <c r="Z20" s="4">
        <f t="shared" si="0"/>
        <v>0.56576033333333331</v>
      </c>
      <c r="AA20" s="4">
        <f t="shared" si="0"/>
        <v>0.66597899999999999</v>
      </c>
      <c r="AB20" s="4" t="str">
        <f t="shared" si="0"/>
        <v>..</v>
      </c>
      <c r="AC20" s="4">
        <f t="shared" si="0"/>
        <v>0.77203270000000002</v>
      </c>
    </row>
    <row r="21" spans="1:29" x14ac:dyDescent="0.35">
      <c r="A21" s="44" t="s">
        <v>53</v>
      </c>
      <c r="B21" s="47" t="s">
        <v>24</v>
      </c>
      <c r="C21" s="4">
        <f t="shared" si="1"/>
        <v>0.64461044444444449</v>
      </c>
      <c r="D21" s="4">
        <f t="shared" si="2"/>
        <v>0.60277422222222221</v>
      </c>
      <c r="E21" s="4">
        <f t="shared" si="3"/>
        <v>0.90794188888888894</v>
      </c>
      <c r="F21"/>
      <c r="G21"/>
      <c r="H21" s="45"/>
      <c r="I21" s="45"/>
      <c r="J21" s="45">
        <v>7.1691919999999998</v>
      </c>
      <c r="K21" s="45">
        <v>6.4337960000000001</v>
      </c>
      <c r="L21" s="45">
        <v>6.4249679999999998</v>
      </c>
      <c r="M21" s="45">
        <v>2.5586380000000002</v>
      </c>
      <c r="N21" s="45">
        <v>2.6020279999999998</v>
      </c>
      <c r="O21" s="45">
        <v>2.6754720000000001</v>
      </c>
      <c r="P21" s="45"/>
      <c r="Q21" s="45">
        <v>5.0000000000000001E-3</v>
      </c>
      <c r="R21" s="4"/>
      <c r="S21" s="4"/>
      <c r="T21" s="4" t="str">
        <f t="shared" si="0"/>
        <v>..</v>
      </c>
      <c r="U21" s="4" t="str">
        <f t="shared" si="0"/>
        <v>..</v>
      </c>
      <c r="V21" s="4">
        <f t="shared" si="0"/>
        <v>0.68546577777777773</v>
      </c>
      <c r="W21" s="4">
        <f t="shared" si="0"/>
        <v>0.60375511111111113</v>
      </c>
      <c r="X21" s="4">
        <f t="shared" si="0"/>
        <v>0.60277422222222221</v>
      </c>
      <c r="Y21" s="4">
        <f t="shared" si="0"/>
        <v>0.82681799999999994</v>
      </c>
      <c r="Z21" s="4">
        <f t="shared" si="0"/>
        <v>0.82199688888888889</v>
      </c>
      <c r="AA21" s="4">
        <f t="shared" si="0"/>
        <v>0.81383644444444447</v>
      </c>
      <c r="AB21" s="4" t="str">
        <f t="shared" si="0"/>
        <v>..</v>
      </c>
      <c r="AC21" s="4">
        <f t="shared" si="0"/>
        <v>0.995</v>
      </c>
    </row>
    <row r="22" spans="1:29" x14ac:dyDescent="0.35">
      <c r="A22" s="44" t="s">
        <v>54</v>
      </c>
      <c r="B22" s="47" t="s">
        <v>25</v>
      </c>
      <c r="C22" s="4">
        <f t="shared" si="1"/>
        <v>0.59020627777777779</v>
      </c>
      <c r="D22" s="4">
        <f t="shared" si="2"/>
        <v>0.63332311111111106</v>
      </c>
      <c r="E22" s="4">
        <f t="shared" si="3"/>
        <v>0.73020249444444452</v>
      </c>
      <c r="F22"/>
      <c r="G22"/>
      <c r="H22" s="45"/>
      <c r="I22" s="45"/>
      <c r="J22" s="45">
        <v>6.4207429999999999</v>
      </c>
      <c r="K22" s="45">
        <v>6.2029699999999997</v>
      </c>
      <c r="L22" s="45">
        <v>6.6999079999999998</v>
      </c>
      <c r="M22" s="45">
        <v>3.9918840000000002</v>
      </c>
      <c r="N22" s="45">
        <v>5.1743940000000004</v>
      </c>
      <c r="O22" s="45">
        <v>3.9071009999999999</v>
      </c>
      <c r="P22" s="45"/>
      <c r="Q22" s="45">
        <v>0.16650690000000001</v>
      </c>
      <c r="R22" s="4"/>
      <c r="S22" s="4"/>
      <c r="T22" s="4" t="str">
        <f t="shared" si="0"/>
        <v>..</v>
      </c>
      <c r="U22" s="4" t="str">
        <f t="shared" si="0"/>
        <v>..</v>
      </c>
      <c r="V22" s="4">
        <f t="shared" si="0"/>
        <v>0.6023047777777778</v>
      </c>
      <c r="W22" s="4">
        <f t="shared" si="0"/>
        <v>0.57810777777777778</v>
      </c>
      <c r="X22" s="4">
        <f t="shared" si="0"/>
        <v>0.63332311111111106</v>
      </c>
      <c r="Y22" s="4">
        <f t="shared" si="0"/>
        <v>0.66756844444444441</v>
      </c>
      <c r="Z22" s="4">
        <f t="shared" si="0"/>
        <v>0.5361784444444444</v>
      </c>
      <c r="AA22" s="4">
        <f t="shared" si="0"/>
        <v>0.67698877777777777</v>
      </c>
      <c r="AB22" s="4" t="str">
        <f t="shared" si="0"/>
        <v>..</v>
      </c>
      <c r="AC22" s="4">
        <f t="shared" si="0"/>
        <v>0.83349309999999999</v>
      </c>
    </row>
    <row r="23" spans="1:29" x14ac:dyDescent="0.35">
      <c r="A23" s="44" t="s">
        <v>55</v>
      </c>
      <c r="B23" s="47" t="s">
        <v>26</v>
      </c>
      <c r="C23" s="4" t="e">
        <f t="shared" si="1"/>
        <v>#N/A</v>
      </c>
      <c r="D23" s="4" t="e">
        <f t="shared" si="2"/>
        <v>#N/A</v>
      </c>
      <c r="E23" s="4" t="e">
        <f t="shared" si="3"/>
        <v>#N/A</v>
      </c>
      <c r="F23"/>
      <c r="G23"/>
      <c r="H23" s="45"/>
      <c r="I23" s="45"/>
      <c r="J23" s="45"/>
      <c r="K23" s="45"/>
      <c r="L23" s="45"/>
      <c r="M23" s="45"/>
      <c r="N23" s="45"/>
      <c r="O23" s="45"/>
      <c r="P23" s="45"/>
      <c r="Q23" s="45"/>
      <c r="R23" s="4"/>
      <c r="S23" s="4"/>
      <c r="T23" s="4" t="str">
        <f t="shared" si="0"/>
        <v>..</v>
      </c>
      <c r="U23" s="4" t="str">
        <f t="shared" si="0"/>
        <v>..</v>
      </c>
      <c r="V23" s="4" t="str">
        <f t="shared" si="0"/>
        <v>..</v>
      </c>
      <c r="W23" s="4" t="str">
        <f t="shared" si="0"/>
        <v>..</v>
      </c>
      <c r="X23" s="4" t="str">
        <f t="shared" si="0"/>
        <v>..</v>
      </c>
      <c r="Y23" s="4" t="str">
        <f t="shared" si="0"/>
        <v>..</v>
      </c>
      <c r="Z23" s="4" t="str">
        <f t="shared" si="0"/>
        <v>..</v>
      </c>
      <c r="AA23" s="4" t="str">
        <f t="shared" si="0"/>
        <v>..</v>
      </c>
      <c r="AB23" s="4" t="str">
        <f t="shared" si="0"/>
        <v>..</v>
      </c>
      <c r="AC23" s="4" t="str">
        <f t="shared" si="0"/>
        <v>..</v>
      </c>
    </row>
    <row r="24" spans="1:29" x14ac:dyDescent="0.35">
      <c r="A24" s="44" t="s">
        <v>56</v>
      </c>
      <c r="B24" s="47" t="s">
        <v>27</v>
      </c>
      <c r="C24" s="4" t="e">
        <f t="shared" si="1"/>
        <v>#N/A</v>
      </c>
      <c r="D24" s="4" t="e">
        <f t="shared" si="2"/>
        <v>#N/A</v>
      </c>
      <c r="E24" s="4" t="e">
        <f t="shared" si="3"/>
        <v>#N/A</v>
      </c>
      <c r="F24"/>
      <c r="G24"/>
      <c r="H24" s="45"/>
      <c r="I24" s="45"/>
      <c r="J24" s="45"/>
      <c r="K24" s="45"/>
      <c r="L24" s="45"/>
      <c r="M24" s="45"/>
      <c r="N24" s="45"/>
      <c r="O24" s="45"/>
      <c r="P24" s="45"/>
      <c r="Q24" s="45"/>
      <c r="R24" s="4"/>
      <c r="S24" s="4"/>
      <c r="T24" s="4" t="str">
        <f t="shared" ref="T24:AC35" si="4">IF(ISNUMBER(H24)=TRUE,T$5*(H24-T$4)/(T$3-T$4)+(1-T$5)*(1-(H24-T$4)/(T$3-T$4)),"..")</f>
        <v>..</v>
      </c>
      <c r="U24" s="4" t="str">
        <f t="shared" si="4"/>
        <v>..</v>
      </c>
      <c r="V24" s="4" t="str">
        <f t="shared" si="4"/>
        <v>..</v>
      </c>
      <c r="W24" s="4" t="str">
        <f t="shared" si="4"/>
        <v>..</v>
      </c>
      <c r="X24" s="4" t="str">
        <f t="shared" si="4"/>
        <v>..</v>
      </c>
      <c r="Y24" s="4" t="str">
        <f t="shared" si="4"/>
        <v>..</v>
      </c>
      <c r="Z24" s="4" t="str">
        <f t="shared" si="4"/>
        <v>..</v>
      </c>
      <c r="AA24" s="4" t="str">
        <f t="shared" si="4"/>
        <v>..</v>
      </c>
      <c r="AB24" s="4" t="str">
        <f t="shared" si="4"/>
        <v>..</v>
      </c>
      <c r="AC24" s="4" t="str">
        <f t="shared" si="4"/>
        <v>..</v>
      </c>
    </row>
    <row r="25" spans="1:29" x14ac:dyDescent="0.35">
      <c r="A25" s="44" t="s">
        <v>57</v>
      </c>
      <c r="B25" s="47" t="s">
        <v>28</v>
      </c>
      <c r="C25" s="4" t="e">
        <f t="shared" si="1"/>
        <v>#N/A</v>
      </c>
      <c r="D25" s="4" t="e">
        <f t="shared" si="2"/>
        <v>#N/A</v>
      </c>
      <c r="E25" s="4" t="e">
        <f t="shared" si="3"/>
        <v>#N/A</v>
      </c>
      <c r="F25"/>
      <c r="G25"/>
      <c r="H25" s="45"/>
      <c r="I25" s="45"/>
      <c r="J25" s="45"/>
      <c r="K25" s="45"/>
      <c r="L25" s="45"/>
      <c r="M25" s="45"/>
      <c r="N25" s="45"/>
      <c r="O25" s="45"/>
      <c r="P25" s="45"/>
      <c r="Q25" s="45"/>
      <c r="R25" s="4"/>
      <c r="S25" s="4"/>
      <c r="T25" s="4" t="str">
        <f t="shared" si="4"/>
        <v>..</v>
      </c>
      <c r="U25" s="4" t="str">
        <f t="shared" si="4"/>
        <v>..</v>
      </c>
      <c r="V25" s="4" t="str">
        <f t="shared" si="4"/>
        <v>..</v>
      </c>
      <c r="W25" s="4" t="str">
        <f t="shared" si="4"/>
        <v>..</v>
      </c>
      <c r="X25" s="4" t="str">
        <f t="shared" si="4"/>
        <v>..</v>
      </c>
      <c r="Y25" s="4" t="str">
        <f t="shared" si="4"/>
        <v>..</v>
      </c>
      <c r="Z25" s="4" t="str">
        <f t="shared" si="4"/>
        <v>..</v>
      </c>
      <c r="AA25" s="4" t="str">
        <f t="shared" si="4"/>
        <v>..</v>
      </c>
      <c r="AB25" s="4" t="str">
        <f t="shared" si="4"/>
        <v>..</v>
      </c>
      <c r="AC25" s="4" t="str">
        <f t="shared" si="4"/>
        <v>..</v>
      </c>
    </row>
    <row r="26" spans="1:29" x14ac:dyDescent="0.35">
      <c r="A26" s="44" t="s">
        <v>58</v>
      </c>
      <c r="B26" s="47" t="s">
        <v>29</v>
      </c>
      <c r="C26" s="4" t="e">
        <f t="shared" si="1"/>
        <v>#N/A</v>
      </c>
      <c r="D26" s="4" t="e">
        <f t="shared" si="2"/>
        <v>#N/A</v>
      </c>
      <c r="E26" s="4" t="e">
        <f t="shared" si="3"/>
        <v>#N/A</v>
      </c>
      <c r="F26"/>
      <c r="G26"/>
      <c r="H26" s="45"/>
      <c r="I26" s="45"/>
      <c r="J26" s="45"/>
      <c r="K26" s="45"/>
      <c r="L26" s="45"/>
      <c r="M26" s="45"/>
      <c r="N26" s="45"/>
      <c r="O26" s="45"/>
      <c r="P26" s="45"/>
      <c r="Q26" s="45"/>
      <c r="R26" s="4"/>
      <c r="S26" s="4"/>
      <c r="T26" s="4" t="str">
        <f t="shared" si="4"/>
        <v>..</v>
      </c>
      <c r="U26" s="4" t="str">
        <f t="shared" si="4"/>
        <v>..</v>
      </c>
      <c r="V26" s="4" t="str">
        <f t="shared" si="4"/>
        <v>..</v>
      </c>
      <c r="W26" s="4" t="str">
        <f t="shared" si="4"/>
        <v>..</v>
      </c>
      <c r="X26" s="4" t="str">
        <f t="shared" si="4"/>
        <v>..</v>
      </c>
      <c r="Y26" s="4" t="str">
        <f t="shared" si="4"/>
        <v>..</v>
      </c>
      <c r="Z26" s="4" t="str">
        <f t="shared" si="4"/>
        <v>..</v>
      </c>
      <c r="AA26" s="4" t="str">
        <f t="shared" si="4"/>
        <v>..</v>
      </c>
      <c r="AB26" s="4" t="str">
        <f t="shared" si="4"/>
        <v>..</v>
      </c>
      <c r="AC26" s="4" t="str">
        <f t="shared" si="4"/>
        <v>..</v>
      </c>
    </row>
    <row r="27" spans="1:29" x14ac:dyDescent="0.35">
      <c r="A27" s="44" t="s">
        <v>59</v>
      </c>
      <c r="B27" s="47" t="s">
        <v>30</v>
      </c>
      <c r="C27" s="4">
        <f t="shared" si="1"/>
        <v>0.67603544444444452</v>
      </c>
      <c r="D27" s="4">
        <f t="shared" si="2"/>
        <v>0.62631544444444442</v>
      </c>
      <c r="E27" s="4">
        <f t="shared" si="3"/>
        <v>0.87459372407407399</v>
      </c>
      <c r="F27"/>
      <c r="G27"/>
      <c r="H27" s="45"/>
      <c r="I27" s="45"/>
      <c r="J27" s="45">
        <v>6.7743149999999996</v>
      </c>
      <c r="K27" s="45">
        <v>7.394323</v>
      </c>
      <c r="L27" s="45">
        <v>6.6368390000000002</v>
      </c>
      <c r="M27" s="45">
        <v>3.0011580000000002</v>
      </c>
      <c r="N27" s="45">
        <v>3.008057</v>
      </c>
      <c r="O27" s="45">
        <v>3.348741</v>
      </c>
      <c r="P27" s="45"/>
      <c r="Q27" s="45">
        <v>1.5332699999999999E-2</v>
      </c>
      <c r="R27" s="4"/>
      <c r="S27" s="4"/>
      <c r="T27" s="4" t="str">
        <f t="shared" si="4"/>
        <v>..</v>
      </c>
      <c r="U27" s="4" t="str">
        <f t="shared" si="4"/>
        <v>..</v>
      </c>
      <c r="V27" s="4">
        <f t="shared" si="4"/>
        <v>0.64159055555555555</v>
      </c>
      <c r="W27" s="4">
        <f t="shared" si="4"/>
        <v>0.71048033333333338</v>
      </c>
      <c r="X27" s="4">
        <f t="shared" si="4"/>
        <v>0.62631544444444442</v>
      </c>
      <c r="Y27" s="4">
        <f t="shared" si="4"/>
        <v>0.77764911111111112</v>
      </c>
      <c r="Z27" s="4">
        <f t="shared" si="4"/>
        <v>0.77688255555555552</v>
      </c>
      <c r="AA27" s="4">
        <f t="shared" si="4"/>
        <v>0.73902877777777776</v>
      </c>
      <c r="AB27" s="4" t="str">
        <f t="shared" si="4"/>
        <v>..</v>
      </c>
      <c r="AC27" s="4">
        <f t="shared" si="4"/>
        <v>0.98466730000000002</v>
      </c>
    </row>
    <row r="28" spans="1:29" x14ac:dyDescent="0.35">
      <c r="A28" s="44" t="s">
        <v>60</v>
      </c>
      <c r="B28" s="47" t="s">
        <v>31</v>
      </c>
      <c r="C28" s="4">
        <f t="shared" si="1"/>
        <v>0.50819749999999997</v>
      </c>
      <c r="D28" s="4">
        <f t="shared" si="2"/>
        <v>0.53784155555555557</v>
      </c>
      <c r="E28" s="4">
        <f t="shared" si="3"/>
        <v>0.8060116074074074</v>
      </c>
      <c r="F28"/>
      <c r="G28"/>
      <c r="H28" s="45"/>
      <c r="I28" s="45"/>
      <c r="J28" s="45">
        <v>6.2593730000000001</v>
      </c>
      <c r="K28" s="45">
        <v>4.8881819999999996</v>
      </c>
      <c r="L28" s="45">
        <v>5.8405740000000002</v>
      </c>
      <c r="M28" s="45">
        <v>2.835153</v>
      </c>
      <c r="N28" s="45">
        <v>4.5640790000000004</v>
      </c>
      <c r="O28" s="45">
        <v>3.4518870000000001</v>
      </c>
      <c r="P28" s="45"/>
      <c r="Q28" s="45">
        <v>9.7194600000000006E-2</v>
      </c>
      <c r="R28" s="4"/>
      <c r="S28" s="4"/>
      <c r="T28" s="4" t="str">
        <f t="shared" si="4"/>
        <v>..</v>
      </c>
      <c r="U28" s="4" t="str">
        <f t="shared" si="4"/>
        <v>..</v>
      </c>
      <c r="V28" s="4">
        <f t="shared" si="4"/>
        <v>0.5843747777777778</v>
      </c>
      <c r="W28" s="4">
        <f t="shared" si="4"/>
        <v>0.43202022222222219</v>
      </c>
      <c r="X28" s="4">
        <f t="shared" si="4"/>
        <v>0.53784155555555557</v>
      </c>
      <c r="Y28" s="4">
        <f t="shared" si="4"/>
        <v>0.79609411111111106</v>
      </c>
      <c r="Z28" s="4">
        <f t="shared" si="4"/>
        <v>0.60399122222222212</v>
      </c>
      <c r="AA28" s="4">
        <f t="shared" si="4"/>
        <v>0.72756811111111108</v>
      </c>
      <c r="AB28" s="4" t="str">
        <f t="shared" si="4"/>
        <v>..</v>
      </c>
      <c r="AC28" s="4">
        <f t="shared" si="4"/>
        <v>0.90280539999999998</v>
      </c>
    </row>
    <row r="29" spans="1:29" x14ac:dyDescent="0.35">
      <c r="A29" s="44" t="s">
        <v>61</v>
      </c>
      <c r="B29" s="47" t="s">
        <v>32</v>
      </c>
      <c r="C29" s="4">
        <f t="shared" si="1"/>
        <v>0.58256594444444443</v>
      </c>
      <c r="D29" s="4">
        <f t="shared" si="2"/>
        <v>0.57370700000000008</v>
      </c>
      <c r="E29" s="4">
        <f t="shared" si="3"/>
        <v>0.770715737037037</v>
      </c>
      <c r="F29"/>
      <c r="G29"/>
      <c r="H29" s="45"/>
      <c r="I29" s="45"/>
      <c r="J29" s="45">
        <v>6.5269019999999998</v>
      </c>
      <c r="K29" s="45">
        <v>5.9592850000000004</v>
      </c>
      <c r="L29" s="45">
        <v>6.1633630000000004</v>
      </c>
      <c r="M29" s="45">
        <v>4.7382710000000001</v>
      </c>
      <c r="N29" s="45">
        <v>4.9310299999999998</v>
      </c>
      <c r="O29" s="45">
        <v>5.1030480000000003</v>
      </c>
      <c r="P29" s="45"/>
      <c r="Q29" s="45">
        <v>2.2555599999999999E-2</v>
      </c>
      <c r="R29" s="4"/>
      <c r="S29" s="4"/>
      <c r="T29" s="4" t="str">
        <f t="shared" si="4"/>
        <v>..</v>
      </c>
      <c r="U29" s="4" t="str">
        <f t="shared" si="4"/>
        <v>..</v>
      </c>
      <c r="V29" s="4">
        <f t="shared" si="4"/>
        <v>0.61410022222222216</v>
      </c>
      <c r="W29" s="4">
        <f t="shared" si="4"/>
        <v>0.5510316666666667</v>
      </c>
      <c r="X29" s="4">
        <f t="shared" si="4"/>
        <v>0.57370700000000008</v>
      </c>
      <c r="Y29" s="4">
        <f t="shared" si="4"/>
        <v>0.58463655555555549</v>
      </c>
      <c r="Z29" s="4">
        <f t="shared" si="4"/>
        <v>0.56321888888888894</v>
      </c>
      <c r="AA29" s="4">
        <f t="shared" si="4"/>
        <v>0.5441057777777778</v>
      </c>
      <c r="AB29" s="4" t="str">
        <f t="shared" si="4"/>
        <v>..</v>
      </c>
      <c r="AC29" s="4">
        <f t="shared" si="4"/>
        <v>0.97744439999999999</v>
      </c>
    </row>
    <row r="30" spans="1:29" x14ac:dyDescent="0.35">
      <c r="A30" s="44" t="s">
        <v>62</v>
      </c>
      <c r="B30" s="48" t="s">
        <v>33</v>
      </c>
      <c r="C30" s="4">
        <f t="shared" si="1"/>
        <v>0.63335766666666671</v>
      </c>
      <c r="D30" s="4">
        <f t="shared" si="2"/>
        <v>0.65908022222222218</v>
      </c>
      <c r="E30" s="4">
        <f t="shared" si="3"/>
        <v>0.63078793333333327</v>
      </c>
      <c r="F30"/>
      <c r="G30"/>
      <c r="H30" s="45"/>
      <c r="I30" s="45"/>
      <c r="J30" s="45">
        <v>6.9447890000000001</v>
      </c>
      <c r="K30" s="45">
        <v>6.4556490000000002</v>
      </c>
      <c r="L30" s="45">
        <v>6.9317219999999997</v>
      </c>
      <c r="M30" s="45">
        <v>4.7482939999999996</v>
      </c>
      <c r="N30" s="45">
        <v>5.6725760000000003</v>
      </c>
      <c r="O30" s="45">
        <v>5.1376489999999997</v>
      </c>
      <c r="P30" s="45"/>
      <c r="Q30" s="45">
        <v>0.27329379999999998</v>
      </c>
      <c r="R30" s="4"/>
      <c r="S30" s="4"/>
      <c r="T30" s="4" t="str">
        <f t="shared" si="4"/>
        <v>..</v>
      </c>
      <c r="U30" s="4" t="str">
        <f t="shared" si="4"/>
        <v>..</v>
      </c>
      <c r="V30" s="4">
        <f t="shared" si="4"/>
        <v>0.6605321111111111</v>
      </c>
      <c r="W30" s="4">
        <f t="shared" si="4"/>
        <v>0.60618322222222221</v>
      </c>
      <c r="X30" s="4">
        <f t="shared" si="4"/>
        <v>0.65908022222222218</v>
      </c>
      <c r="Y30" s="4">
        <f t="shared" si="4"/>
        <v>0.58352288888888892</v>
      </c>
      <c r="Z30" s="4">
        <f t="shared" si="4"/>
        <v>0.48082488888888886</v>
      </c>
      <c r="AA30" s="4">
        <f t="shared" si="4"/>
        <v>0.54026122222222228</v>
      </c>
      <c r="AB30" s="4" t="str">
        <f t="shared" si="4"/>
        <v>..</v>
      </c>
      <c r="AC30" s="4">
        <f t="shared" si="4"/>
        <v>0.72670619999999997</v>
      </c>
    </row>
    <row r="31" spans="1:29" x14ac:dyDescent="0.35">
      <c r="A31" s="44" t="s">
        <v>39</v>
      </c>
      <c r="B31" s="47" t="s">
        <v>34</v>
      </c>
      <c r="C31" s="4">
        <f t="shared" si="1"/>
        <v>0.51995422222222221</v>
      </c>
      <c r="D31" s="4">
        <f t="shared" si="2"/>
        <v>0.55198144444444441</v>
      </c>
      <c r="E31" s="4">
        <f t="shared" si="3"/>
        <v>0.69439429629629634</v>
      </c>
      <c r="F31"/>
      <c r="G31"/>
      <c r="H31" s="45"/>
      <c r="I31" s="45"/>
      <c r="J31" s="45">
        <v>6.0447819999999997</v>
      </c>
      <c r="K31" s="45">
        <v>5.3143940000000001</v>
      </c>
      <c r="L31" s="45">
        <v>5.9678329999999997</v>
      </c>
      <c r="M31" s="45">
        <v>4.66275</v>
      </c>
      <c r="N31" s="45">
        <v>6.0451540000000001</v>
      </c>
      <c r="O31" s="45">
        <v>5.3310279999999999</v>
      </c>
      <c r="P31" s="45"/>
      <c r="Q31" s="45">
        <v>0.12828800000000001</v>
      </c>
      <c r="R31" s="4"/>
      <c r="S31" s="4"/>
      <c r="T31" s="4" t="str">
        <f t="shared" si="4"/>
        <v>..</v>
      </c>
      <c r="U31" s="4" t="str">
        <f t="shared" si="4"/>
        <v>..</v>
      </c>
      <c r="V31" s="4">
        <f t="shared" si="4"/>
        <v>0.56053133333333327</v>
      </c>
      <c r="W31" s="4">
        <f t="shared" si="4"/>
        <v>0.47937711111111114</v>
      </c>
      <c r="X31" s="4">
        <f t="shared" si="4"/>
        <v>0.55198144444444441</v>
      </c>
      <c r="Y31" s="4">
        <f t="shared" si="4"/>
        <v>0.59302777777777771</v>
      </c>
      <c r="Z31" s="4">
        <f t="shared" si="4"/>
        <v>0.43942733333333328</v>
      </c>
      <c r="AA31" s="4">
        <f t="shared" si="4"/>
        <v>0.51877466666666661</v>
      </c>
      <c r="AB31" s="4" t="str">
        <f t="shared" si="4"/>
        <v>..</v>
      </c>
      <c r="AC31" s="4">
        <f t="shared" si="4"/>
        <v>0.87171200000000004</v>
      </c>
    </row>
    <row r="32" spans="1:29" x14ac:dyDescent="0.35">
      <c r="A32" s="44" t="s">
        <v>63</v>
      </c>
      <c r="B32" s="47" t="s">
        <v>35</v>
      </c>
      <c r="C32" s="4" t="e">
        <f t="shared" si="1"/>
        <v>#N/A</v>
      </c>
      <c r="D32" s="4" t="e">
        <f t="shared" si="2"/>
        <v>#N/A</v>
      </c>
      <c r="E32" s="4" t="e">
        <f t="shared" si="3"/>
        <v>#N/A</v>
      </c>
      <c r="F32"/>
      <c r="G32"/>
      <c r="H32" s="45"/>
      <c r="I32" s="45"/>
      <c r="J32" s="45"/>
      <c r="K32" s="45"/>
      <c r="L32" s="45"/>
      <c r="M32" s="45"/>
      <c r="N32" s="45"/>
      <c r="O32" s="45"/>
      <c r="P32" s="45"/>
      <c r="Q32" s="45"/>
      <c r="R32" s="4"/>
      <c r="S32" s="4"/>
      <c r="T32" s="4" t="str">
        <f t="shared" si="4"/>
        <v>..</v>
      </c>
      <c r="U32" s="4" t="str">
        <f t="shared" si="4"/>
        <v>..</v>
      </c>
      <c r="V32" s="4" t="str">
        <f t="shared" si="4"/>
        <v>..</v>
      </c>
      <c r="W32" s="4" t="str">
        <f t="shared" si="4"/>
        <v>..</v>
      </c>
      <c r="X32" s="4" t="str">
        <f t="shared" si="4"/>
        <v>..</v>
      </c>
      <c r="Y32" s="4" t="str">
        <f t="shared" si="4"/>
        <v>..</v>
      </c>
      <c r="Z32" s="4" t="str">
        <f t="shared" si="4"/>
        <v>..</v>
      </c>
      <c r="AA32" s="4" t="str">
        <f t="shared" si="4"/>
        <v>..</v>
      </c>
      <c r="AB32" s="4" t="str">
        <f t="shared" si="4"/>
        <v>..</v>
      </c>
      <c r="AC32" s="4" t="str">
        <f t="shared" si="4"/>
        <v>..</v>
      </c>
    </row>
    <row r="33" spans="1:29" x14ac:dyDescent="0.35">
      <c r="A33" s="44" t="s">
        <v>64</v>
      </c>
      <c r="B33" s="47" t="s">
        <v>36</v>
      </c>
      <c r="C33" s="4">
        <f t="shared" si="1"/>
        <v>0.61063838888888888</v>
      </c>
      <c r="D33" s="4">
        <f t="shared" si="2"/>
        <v>0.61249399999999998</v>
      </c>
      <c r="E33" s="4">
        <f t="shared" si="3"/>
        <v>0.80889570740740746</v>
      </c>
      <c r="F33"/>
      <c r="G33"/>
      <c r="H33" s="45"/>
      <c r="I33" s="45"/>
      <c r="J33" s="45">
        <v>6.3854730000000002</v>
      </c>
      <c r="K33" s="45">
        <v>6.6060179999999997</v>
      </c>
      <c r="L33" s="45">
        <v>6.5124459999999997</v>
      </c>
      <c r="M33" s="45">
        <v>4.0220250000000002</v>
      </c>
      <c r="N33" s="45">
        <v>4.2479719999999999</v>
      </c>
      <c r="O33" s="45">
        <v>4.569051</v>
      </c>
      <c r="P33" s="45"/>
      <c r="Q33" s="45">
        <v>1.77994E-2</v>
      </c>
      <c r="R33" s="4"/>
      <c r="S33" s="4"/>
      <c r="T33" s="4" t="str">
        <f t="shared" si="4"/>
        <v>..</v>
      </c>
      <c r="U33" s="4" t="str">
        <f t="shared" si="4"/>
        <v>..</v>
      </c>
      <c r="V33" s="4">
        <f t="shared" si="4"/>
        <v>0.59838588888888888</v>
      </c>
      <c r="W33" s="4">
        <f t="shared" si="4"/>
        <v>0.62289088888888888</v>
      </c>
      <c r="X33" s="4">
        <f t="shared" si="4"/>
        <v>0.61249399999999998</v>
      </c>
      <c r="Y33" s="4">
        <f t="shared" si="4"/>
        <v>0.66421944444444447</v>
      </c>
      <c r="Z33" s="4">
        <f t="shared" si="4"/>
        <v>0.63911422222222225</v>
      </c>
      <c r="AA33" s="4">
        <f t="shared" si="4"/>
        <v>0.60343877777777777</v>
      </c>
      <c r="AB33" s="4" t="str">
        <f t="shared" si="4"/>
        <v>..</v>
      </c>
      <c r="AC33" s="4">
        <f t="shared" si="4"/>
        <v>0.98220059999999998</v>
      </c>
    </row>
    <row r="34" spans="1:29" x14ac:dyDescent="0.35">
      <c r="A34" s="44" t="s">
        <v>65</v>
      </c>
      <c r="B34" s="47" t="s">
        <v>37</v>
      </c>
      <c r="C34" s="4">
        <f t="shared" si="1"/>
        <v>0.58539644444444439</v>
      </c>
      <c r="D34" s="4">
        <f t="shared" si="2"/>
        <v>0.61223622222222218</v>
      </c>
      <c r="E34" s="4">
        <f t="shared" si="3"/>
        <v>0.88129982777777771</v>
      </c>
      <c r="F34"/>
      <c r="G34"/>
      <c r="H34" s="45"/>
      <c r="I34" s="45"/>
      <c r="J34" s="45">
        <v>5.9853959999999997</v>
      </c>
      <c r="K34" s="45">
        <v>6.5517399999999997</v>
      </c>
      <c r="L34" s="45">
        <v>6.5101259999999996</v>
      </c>
      <c r="M34" s="45">
        <v>3.195004</v>
      </c>
      <c r="N34" s="45">
        <v>3.0881609999999999</v>
      </c>
      <c r="O34" s="45">
        <v>2.9312209999999999</v>
      </c>
      <c r="P34" s="45"/>
      <c r="Q34" s="45">
        <v>7.2379000000000002E-3</v>
      </c>
      <c r="R34" s="4"/>
      <c r="S34" s="4"/>
      <c r="T34" s="4" t="str">
        <f t="shared" si="4"/>
        <v>..</v>
      </c>
      <c r="U34" s="4" t="str">
        <f t="shared" si="4"/>
        <v>..</v>
      </c>
      <c r="V34" s="4">
        <f t="shared" si="4"/>
        <v>0.55393288888888881</v>
      </c>
      <c r="W34" s="4">
        <f t="shared" si="4"/>
        <v>0.61685999999999996</v>
      </c>
      <c r="X34" s="4">
        <f t="shared" si="4"/>
        <v>0.61223622222222218</v>
      </c>
      <c r="Y34" s="4">
        <f t="shared" si="4"/>
        <v>0.75611066666666671</v>
      </c>
      <c r="Z34" s="4">
        <f t="shared" si="4"/>
        <v>0.76798211111111114</v>
      </c>
      <c r="AA34" s="4">
        <f t="shared" si="4"/>
        <v>0.78541988888888892</v>
      </c>
      <c r="AB34" s="4" t="str">
        <f t="shared" si="4"/>
        <v>..</v>
      </c>
      <c r="AC34" s="4">
        <f t="shared" si="4"/>
        <v>0.99276209999999998</v>
      </c>
    </row>
    <row r="35" spans="1:29" x14ac:dyDescent="0.35">
      <c r="A35" s="44" t="s">
        <v>66</v>
      </c>
      <c r="B35" s="47" t="s">
        <v>38</v>
      </c>
      <c r="C35" s="4">
        <f t="shared" si="1"/>
        <v>0.64416850000000003</v>
      </c>
      <c r="D35" s="4">
        <f t="shared" si="2"/>
        <v>0.61085311111111107</v>
      </c>
      <c r="E35" s="4">
        <f t="shared" si="3"/>
        <v>0.8770722314814815</v>
      </c>
      <c r="F35"/>
      <c r="G35"/>
      <c r="H35" s="45"/>
      <c r="I35" s="45"/>
      <c r="J35" s="45">
        <v>6.6990679999999996</v>
      </c>
      <c r="K35" s="45">
        <v>6.8959650000000003</v>
      </c>
      <c r="L35" s="45">
        <v>6.4976779999999996</v>
      </c>
      <c r="M35" s="45">
        <v>3.0035249999999998</v>
      </c>
      <c r="N35" s="45">
        <v>3.03308</v>
      </c>
      <c r="O35" s="45">
        <v>3.1825489999999999</v>
      </c>
      <c r="P35" s="45"/>
      <c r="Q35" s="45">
        <v>1.5516500000000001E-2</v>
      </c>
      <c r="R35" s="4"/>
      <c r="S35" s="4"/>
      <c r="T35" s="4" t="str">
        <f t="shared" si="4"/>
        <v>..</v>
      </c>
      <c r="U35" s="4" t="str">
        <f t="shared" si="4"/>
        <v>..</v>
      </c>
      <c r="V35" s="4">
        <f t="shared" si="4"/>
        <v>0.63322977777777778</v>
      </c>
      <c r="W35" s="4">
        <f t="shared" si="4"/>
        <v>0.65510722222222229</v>
      </c>
      <c r="X35" s="4">
        <f t="shared" si="4"/>
        <v>0.61085311111111107</v>
      </c>
      <c r="Y35" s="4">
        <f t="shared" si="4"/>
        <v>0.77738611111111111</v>
      </c>
      <c r="Z35" s="4">
        <f t="shared" si="4"/>
        <v>0.77410222222222225</v>
      </c>
      <c r="AA35" s="4">
        <f t="shared" si="4"/>
        <v>0.75749455555555556</v>
      </c>
      <c r="AB35" s="4" t="str">
        <f t="shared" si="4"/>
        <v>..</v>
      </c>
      <c r="AC35" s="4">
        <f t="shared" si="4"/>
        <v>0.98448349999999996</v>
      </c>
    </row>
    <row r="36" spans="1:29" x14ac:dyDescent="0.35">
      <c r="G36" s="4"/>
    </row>
    <row r="37" spans="1:29" x14ac:dyDescent="0.35">
      <c r="E37" s="4"/>
    </row>
    <row r="41" spans="1:29" x14ac:dyDescent="0.35">
      <c r="B41" s="1" t="s">
        <v>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49C81-67DF-4874-B559-B266B434B1E1}">
  <dimension ref="A1:AC41"/>
  <sheetViews>
    <sheetView workbookViewId="0">
      <selection activeCell="C7" sqref="C7"/>
    </sheetView>
  </sheetViews>
  <sheetFormatPr defaultColWidth="8.81640625" defaultRowHeight="14.5" x14ac:dyDescent="0.35"/>
  <cols>
    <col min="1" max="1" width="8.81640625" style="44"/>
    <col min="2" max="2" width="36" style="1" bestFit="1" customWidth="1"/>
    <col min="3" max="5" width="10.81640625" style="1" customWidth="1"/>
    <col min="6" max="6" width="4.54296875" style="1" customWidth="1"/>
    <col min="7" max="7" width="19.81640625" style="1" customWidth="1"/>
    <col min="8" max="17" width="10.81640625" style="1" customWidth="1"/>
    <col min="18" max="18" width="8.81640625" style="1"/>
    <col min="19" max="19" width="5.453125" style="1" customWidth="1"/>
    <col min="20" max="29" width="10.1796875" style="1" customWidth="1"/>
    <col min="30" max="16384" width="8.81640625" style="1"/>
  </cols>
  <sheetData>
    <row r="1" spans="1:29" x14ac:dyDescent="0.35">
      <c r="C1" s="2"/>
      <c r="H1" s="2" t="s">
        <v>1</v>
      </c>
      <c r="T1" s="2" t="s">
        <v>2</v>
      </c>
    </row>
    <row r="2" spans="1:29" s="2" customFormat="1" ht="83" customHeight="1" x14ac:dyDescent="0.35">
      <c r="A2" s="46"/>
      <c r="E2" s="2" t="s">
        <v>3</v>
      </c>
      <c r="H2" s="42" t="s">
        <v>88</v>
      </c>
      <c r="I2" s="42" t="s">
        <v>92</v>
      </c>
      <c r="J2" s="42" t="s">
        <v>89</v>
      </c>
      <c r="K2" s="42" t="s">
        <v>91</v>
      </c>
      <c r="L2" s="42" t="s">
        <v>90</v>
      </c>
      <c r="M2" s="42" t="s">
        <v>93</v>
      </c>
      <c r="N2" s="42" t="s">
        <v>94</v>
      </c>
      <c r="O2" s="42" t="s">
        <v>95</v>
      </c>
      <c r="P2" s="42" t="s">
        <v>96</v>
      </c>
      <c r="Q2" s="42" t="s">
        <v>97</v>
      </c>
      <c r="R2" s="43" t="s">
        <v>4</v>
      </c>
      <c r="T2" s="42" t="s">
        <v>88</v>
      </c>
      <c r="U2" s="42" t="s">
        <v>92</v>
      </c>
      <c r="V2" s="42" t="s">
        <v>89</v>
      </c>
      <c r="W2" s="42" t="s">
        <v>91</v>
      </c>
      <c r="X2" s="42" t="s">
        <v>90</v>
      </c>
      <c r="Y2" s="42" t="s">
        <v>93</v>
      </c>
      <c r="Z2" s="42" t="s">
        <v>94</v>
      </c>
      <c r="AA2" s="42" t="s">
        <v>95</v>
      </c>
      <c r="AB2" s="42" t="s">
        <v>98</v>
      </c>
      <c r="AC2" s="42" t="s">
        <v>99</v>
      </c>
    </row>
    <row r="3" spans="1:29" x14ac:dyDescent="0.35">
      <c r="G3" s="1" t="s">
        <v>5</v>
      </c>
      <c r="H3" s="3">
        <v>10</v>
      </c>
      <c r="I3" s="3">
        <v>4</v>
      </c>
      <c r="J3" s="3">
        <v>10</v>
      </c>
      <c r="K3" s="3">
        <v>10</v>
      </c>
      <c r="L3" s="3">
        <v>10</v>
      </c>
      <c r="M3" s="3">
        <v>10</v>
      </c>
      <c r="N3" s="3">
        <v>10</v>
      </c>
      <c r="O3" s="3">
        <v>10</v>
      </c>
      <c r="P3" s="3">
        <v>1</v>
      </c>
      <c r="Q3" s="3">
        <v>1</v>
      </c>
      <c r="R3" s="3"/>
      <c r="T3" s="3">
        <v>10</v>
      </c>
      <c r="U3" s="3">
        <v>4</v>
      </c>
      <c r="V3" s="3">
        <v>10</v>
      </c>
      <c r="W3" s="3">
        <v>10</v>
      </c>
      <c r="X3" s="3">
        <v>10</v>
      </c>
      <c r="Y3" s="3">
        <v>10</v>
      </c>
      <c r="Z3" s="3">
        <v>10</v>
      </c>
      <c r="AA3" s="3">
        <v>10</v>
      </c>
      <c r="AB3" s="3">
        <v>1</v>
      </c>
      <c r="AC3" s="3">
        <v>1</v>
      </c>
    </row>
    <row r="4" spans="1:29" x14ac:dyDescent="0.35">
      <c r="B4" t="s">
        <v>4</v>
      </c>
      <c r="G4" s="1" t="s">
        <v>6</v>
      </c>
      <c r="H4" s="3">
        <v>1</v>
      </c>
      <c r="I4" s="3">
        <v>1</v>
      </c>
      <c r="J4" s="3">
        <v>1</v>
      </c>
      <c r="K4" s="3">
        <v>1</v>
      </c>
      <c r="L4" s="3">
        <v>1</v>
      </c>
      <c r="M4" s="3">
        <v>1</v>
      </c>
      <c r="N4" s="3">
        <v>1</v>
      </c>
      <c r="O4" s="3">
        <v>1</v>
      </c>
      <c r="P4" s="3">
        <v>0</v>
      </c>
      <c r="Q4" s="3">
        <v>0</v>
      </c>
      <c r="R4" s="3"/>
      <c r="T4" s="3">
        <v>1</v>
      </c>
      <c r="U4" s="3">
        <v>1</v>
      </c>
      <c r="V4" s="3">
        <v>1</v>
      </c>
      <c r="W4" s="3">
        <v>1</v>
      </c>
      <c r="X4" s="3">
        <v>1</v>
      </c>
      <c r="Y4" s="3">
        <v>1</v>
      </c>
      <c r="Z4" s="3">
        <v>1</v>
      </c>
      <c r="AA4" s="3">
        <v>1</v>
      </c>
      <c r="AB4" s="3">
        <v>0</v>
      </c>
      <c r="AC4" s="3">
        <v>0</v>
      </c>
    </row>
    <row r="5" spans="1:29" x14ac:dyDescent="0.35">
      <c r="B5" s="40"/>
      <c r="C5" s="40"/>
      <c r="D5" s="40"/>
      <c r="E5" s="40"/>
      <c r="G5" s="1" t="s">
        <v>7</v>
      </c>
      <c r="H5" s="3">
        <v>1</v>
      </c>
      <c r="I5" s="3">
        <v>0</v>
      </c>
      <c r="J5" s="3">
        <v>1</v>
      </c>
      <c r="K5" s="3">
        <v>1</v>
      </c>
      <c r="L5" s="3">
        <v>1</v>
      </c>
      <c r="M5" s="3">
        <v>0</v>
      </c>
      <c r="N5" s="3">
        <v>0</v>
      </c>
      <c r="O5" s="3">
        <v>0</v>
      </c>
      <c r="P5" s="3">
        <v>0</v>
      </c>
      <c r="Q5" s="3">
        <v>0</v>
      </c>
      <c r="R5" s="3"/>
      <c r="T5" s="3">
        <v>1</v>
      </c>
      <c r="U5" s="3">
        <v>0</v>
      </c>
      <c r="V5" s="3">
        <v>1</v>
      </c>
      <c r="W5" s="3">
        <v>1</v>
      </c>
      <c r="X5" s="3">
        <v>1</v>
      </c>
      <c r="Y5" s="3">
        <v>0</v>
      </c>
      <c r="Z5" s="3">
        <v>0</v>
      </c>
      <c r="AA5" s="3">
        <v>0</v>
      </c>
      <c r="AB5" s="3">
        <v>0</v>
      </c>
      <c r="AC5" s="3">
        <v>0</v>
      </c>
    </row>
    <row r="6" spans="1:29" x14ac:dyDescent="0.35">
      <c r="G6" s="1" t="s">
        <v>8</v>
      </c>
      <c r="H6" s="41" t="s">
        <v>67</v>
      </c>
      <c r="I6" s="41" t="s">
        <v>67</v>
      </c>
      <c r="J6" s="41" t="s">
        <v>11</v>
      </c>
      <c r="K6" s="41" t="s">
        <v>11</v>
      </c>
      <c r="L6" s="41" t="s">
        <v>9</v>
      </c>
      <c r="M6" s="41" t="s">
        <v>10</v>
      </c>
      <c r="N6" s="41" t="s">
        <v>10</v>
      </c>
      <c r="O6" s="41" t="s">
        <v>10</v>
      </c>
      <c r="P6" s="41" t="s">
        <v>10</v>
      </c>
      <c r="Q6" s="41" t="s">
        <v>10</v>
      </c>
      <c r="R6" s="3"/>
      <c r="S6" t="s">
        <v>4</v>
      </c>
      <c r="T6" s="41" t="s">
        <v>67</v>
      </c>
      <c r="U6" s="41" t="s">
        <v>67</v>
      </c>
      <c r="V6" s="41" t="s">
        <v>11</v>
      </c>
      <c r="W6" s="41" t="s">
        <v>11</v>
      </c>
      <c r="X6" s="41" t="s">
        <v>9</v>
      </c>
      <c r="Y6" s="41" t="s">
        <v>10</v>
      </c>
      <c r="Z6" s="41" t="s">
        <v>10</v>
      </c>
      <c r="AA6" s="41" t="s">
        <v>10</v>
      </c>
      <c r="AB6" s="41" t="s">
        <v>10</v>
      </c>
      <c r="AC6" s="41" t="s">
        <v>10</v>
      </c>
    </row>
    <row r="7" spans="1:29" x14ac:dyDescent="0.35">
      <c r="A7" s="44" t="s">
        <v>119</v>
      </c>
      <c r="B7" s="1" t="s">
        <v>120</v>
      </c>
      <c r="C7" t="s">
        <v>107</v>
      </c>
      <c r="D7" t="s">
        <v>108</v>
      </c>
      <c r="E7" t="s">
        <v>109</v>
      </c>
    </row>
    <row r="8" spans="1:29" x14ac:dyDescent="0.35">
      <c r="A8" s="44" t="s">
        <v>40</v>
      </c>
      <c r="B8" s="47" t="s">
        <v>12</v>
      </c>
      <c r="C8" s="4">
        <f>IF(COUNT(V8:W8)&gt;0,AVERAGE(V8:W8),NA())</f>
        <v>0.61427216666666673</v>
      </c>
      <c r="D8" s="4">
        <f>IF(COUNT(X8)&gt;0,AVERAGE(X8),NA())</f>
        <v>0.62648766666666666</v>
      </c>
      <c r="E8" s="4">
        <f>IF(COUNT(Y8:AC8)=4,AVERAGE(AVERAGE(Y8:AA8),AVERAGE(AB8:AC8)),NA())</f>
        <v>0.86984221296296294</v>
      </c>
      <c r="F8"/>
      <c r="G8"/>
      <c r="H8" s="45"/>
      <c r="I8" s="45"/>
      <c r="J8" s="45">
        <v>6.2434070000000004</v>
      </c>
      <c r="K8" s="45">
        <v>6.8134920000000001</v>
      </c>
      <c r="L8" s="45">
        <v>6.6383890000000001</v>
      </c>
      <c r="M8" s="45">
        <v>2.886314</v>
      </c>
      <c r="N8" s="45">
        <v>3.3104529999999999</v>
      </c>
      <c r="O8" s="45">
        <v>3.025817</v>
      </c>
      <c r="P8" s="45"/>
      <c r="Q8" s="45">
        <v>2.9849500000000001E-2</v>
      </c>
      <c r="R8" s="4"/>
      <c r="S8" s="4"/>
      <c r="T8" s="4" t="str">
        <f t="shared" ref="T8:AC23" si="0">IF(ISNUMBER(H8)=TRUE,T$5*(H8-T$4)/(T$3-T$4)+(1-T$5)*(1-(H8-T$4)/(T$3-T$4)),"..")</f>
        <v>..</v>
      </c>
      <c r="U8" s="4" t="str">
        <f t="shared" si="0"/>
        <v>..</v>
      </c>
      <c r="V8" s="4">
        <f t="shared" si="0"/>
        <v>0.58260077777777786</v>
      </c>
      <c r="W8" s="4">
        <f t="shared" si="0"/>
        <v>0.6459435555555556</v>
      </c>
      <c r="X8" s="4">
        <f t="shared" si="0"/>
        <v>0.62648766666666666</v>
      </c>
      <c r="Y8" s="4">
        <f t="shared" si="0"/>
        <v>0.79040955555555559</v>
      </c>
      <c r="Z8" s="4">
        <f t="shared" si="0"/>
        <v>0.74328300000000003</v>
      </c>
      <c r="AA8" s="4">
        <f t="shared" si="0"/>
        <v>0.77490922222222225</v>
      </c>
      <c r="AB8" s="4" t="str">
        <f t="shared" si="0"/>
        <v>..</v>
      </c>
      <c r="AC8" s="4">
        <f t="shared" si="0"/>
        <v>0.97015050000000003</v>
      </c>
    </row>
    <row r="9" spans="1:29" x14ac:dyDescent="0.35">
      <c r="A9" s="44" t="s">
        <v>41</v>
      </c>
      <c r="B9" s="47" t="s">
        <v>13</v>
      </c>
      <c r="C9" s="4">
        <f t="shared" ref="C9:C35" si="1">IF(COUNT(V9:W9)&gt;0,AVERAGE(V9:W9),NA())</f>
        <v>0.70462133333333332</v>
      </c>
      <c r="D9" s="4">
        <f t="shared" ref="D9:D35" si="2">IF(COUNT(X9)&gt;0,AVERAGE(X9),NA())</f>
        <v>0.65112511111111115</v>
      </c>
      <c r="E9" s="4">
        <f t="shared" ref="E9:E35" si="3">IF(COUNT(Y9:AC9)=4,AVERAGE(AVERAGE(Y9:AA9),AVERAGE(AB9:AC9)),NA())</f>
        <v>0.83538818333333342</v>
      </c>
      <c r="F9"/>
      <c r="G9"/>
      <c r="H9" s="45"/>
      <c r="I9" s="45"/>
      <c r="J9" s="45">
        <v>6.9689839999999998</v>
      </c>
      <c r="K9" s="45">
        <v>7.7141999999999999</v>
      </c>
      <c r="L9" s="45">
        <v>6.8601260000000002</v>
      </c>
      <c r="M9" s="45">
        <v>3.0574170000000001</v>
      </c>
      <c r="N9" s="45">
        <v>3.1770209999999999</v>
      </c>
      <c r="O9" s="45">
        <v>4.0131540000000001</v>
      </c>
      <c r="P9" s="45"/>
      <c r="Q9" s="45">
        <v>6.0794300000000003E-2</v>
      </c>
      <c r="R9" s="4"/>
      <c r="S9" s="4"/>
      <c r="T9" s="4" t="str">
        <f t="shared" si="0"/>
        <v>..</v>
      </c>
      <c r="U9" s="4" t="str">
        <f t="shared" si="0"/>
        <v>..</v>
      </c>
      <c r="V9" s="4">
        <f t="shared" si="0"/>
        <v>0.66322044444444439</v>
      </c>
      <c r="W9" s="4">
        <f t="shared" si="0"/>
        <v>0.74602222222222225</v>
      </c>
      <c r="X9" s="4">
        <f t="shared" si="0"/>
        <v>0.65112511111111115</v>
      </c>
      <c r="Y9" s="4">
        <f t="shared" si="0"/>
        <v>0.77139811111111112</v>
      </c>
      <c r="Z9" s="4">
        <f t="shared" si="0"/>
        <v>0.75810877777777774</v>
      </c>
      <c r="AA9" s="4">
        <f t="shared" si="0"/>
        <v>0.66520511111111102</v>
      </c>
      <c r="AB9" s="4" t="str">
        <f t="shared" si="0"/>
        <v>..</v>
      </c>
      <c r="AC9" s="4">
        <f t="shared" si="0"/>
        <v>0.93920570000000003</v>
      </c>
    </row>
    <row r="10" spans="1:29" x14ac:dyDescent="0.35">
      <c r="A10" s="44" t="s">
        <v>42</v>
      </c>
      <c r="B10" s="47" t="s">
        <v>14</v>
      </c>
      <c r="C10" s="4">
        <f t="shared" si="1"/>
        <v>0.41980794444444447</v>
      </c>
      <c r="D10" s="4">
        <f t="shared" si="2"/>
        <v>0.43875799999999998</v>
      </c>
      <c r="E10" s="4">
        <f t="shared" si="3"/>
        <v>0.65680980925925925</v>
      </c>
      <c r="F10"/>
      <c r="G10"/>
      <c r="H10" s="45"/>
      <c r="I10" s="45"/>
      <c r="J10" s="45">
        <v>5.0118590000000003</v>
      </c>
      <c r="K10" s="45">
        <v>4.5446840000000002</v>
      </c>
      <c r="L10" s="45">
        <v>4.9488219999999998</v>
      </c>
      <c r="M10" s="45">
        <v>4.9688080000000001</v>
      </c>
      <c r="N10" s="45">
        <v>5.879308</v>
      </c>
      <c r="O10" s="45">
        <v>5.6243030000000003</v>
      </c>
      <c r="P10" s="45"/>
      <c r="Q10" s="45">
        <v>0.18740190000000001</v>
      </c>
      <c r="R10" s="4"/>
      <c r="S10" s="4"/>
      <c r="T10" s="4" t="str">
        <f t="shared" si="0"/>
        <v>..</v>
      </c>
      <c r="U10" s="4" t="str">
        <f t="shared" si="0"/>
        <v>..</v>
      </c>
      <c r="V10" s="4">
        <f t="shared" si="0"/>
        <v>0.44576211111111114</v>
      </c>
      <c r="W10" s="4">
        <f t="shared" si="0"/>
        <v>0.3938537777777778</v>
      </c>
      <c r="X10" s="4">
        <f t="shared" si="0"/>
        <v>0.43875799999999998</v>
      </c>
      <c r="Y10" s="4">
        <f t="shared" si="0"/>
        <v>0.55902133333333337</v>
      </c>
      <c r="Z10" s="4">
        <f t="shared" si="0"/>
        <v>0.45785466666666663</v>
      </c>
      <c r="AA10" s="4">
        <f t="shared" si="0"/>
        <v>0.48618855555555551</v>
      </c>
      <c r="AB10" s="4" t="str">
        <f t="shared" si="0"/>
        <v>..</v>
      </c>
      <c r="AC10" s="4">
        <f t="shared" si="0"/>
        <v>0.81259809999999999</v>
      </c>
    </row>
    <row r="11" spans="1:29" x14ac:dyDescent="0.35">
      <c r="A11" s="44" t="s">
        <v>43</v>
      </c>
      <c r="B11" s="47" t="s">
        <v>15</v>
      </c>
      <c r="C11" s="4" t="e">
        <f t="shared" si="1"/>
        <v>#N/A</v>
      </c>
      <c r="D11" s="4" t="e">
        <f t="shared" si="2"/>
        <v>#N/A</v>
      </c>
      <c r="E11" s="4" t="e">
        <f t="shared" si="3"/>
        <v>#N/A</v>
      </c>
      <c r="F11"/>
      <c r="G11"/>
      <c r="H11" s="45"/>
      <c r="I11" s="45"/>
      <c r="J11" s="45"/>
      <c r="K11" s="45"/>
      <c r="L11" s="45"/>
      <c r="M11" s="45"/>
      <c r="N11" s="45"/>
      <c r="O11" s="45"/>
      <c r="P11" s="45"/>
      <c r="Q11" s="45"/>
      <c r="R11" s="4"/>
      <c r="S11" s="4"/>
      <c r="T11" s="4" t="str">
        <f t="shared" si="0"/>
        <v>..</v>
      </c>
      <c r="U11" s="4" t="str">
        <f t="shared" si="0"/>
        <v>..</v>
      </c>
      <c r="V11" s="4" t="str">
        <f t="shared" si="0"/>
        <v>..</v>
      </c>
      <c r="W11" s="4" t="str">
        <f t="shared" si="0"/>
        <v>..</v>
      </c>
      <c r="X11" s="4" t="str">
        <f t="shared" si="0"/>
        <v>..</v>
      </c>
      <c r="Y11" s="4" t="str">
        <f t="shared" si="0"/>
        <v>..</v>
      </c>
      <c r="Z11" s="4" t="str">
        <f t="shared" si="0"/>
        <v>..</v>
      </c>
      <c r="AA11" s="4" t="str">
        <f t="shared" si="0"/>
        <v>..</v>
      </c>
      <c r="AB11" s="4" t="str">
        <f t="shared" si="0"/>
        <v>..</v>
      </c>
      <c r="AC11" s="4" t="str">
        <f t="shared" si="0"/>
        <v>..</v>
      </c>
    </row>
    <row r="12" spans="1:29" x14ac:dyDescent="0.35">
      <c r="A12" s="44" t="s">
        <v>44</v>
      </c>
      <c r="B12" s="47" t="s">
        <v>16</v>
      </c>
      <c r="C12" s="4" t="e">
        <f t="shared" si="1"/>
        <v>#N/A</v>
      </c>
      <c r="D12" s="4" t="e">
        <f t="shared" si="2"/>
        <v>#N/A</v>
      </c>
      <c r="E12" s="4" t="e">
        <f t="shared" si="3"/>
        <v>#N/A</v>
      </c>
      <c r="F12"/>
      <c r="G12"/>
      <c r="H12" s="45"/>
      <c r="I12" s="45"/>
      <c r="J12" s="45"/>
      <c r="K12" s="45"/>
      <c r="L12" s="45"/>
      <c r="M12" s="45"/>
      <c r="N12" s="45"/>
      <c r="O12" s="45"/>
      <c r="P12" s="45"/>
      <c r="Q12" s="45"/>
      <c r="R12" s="4"/>
      <c r="S12" s="4"/>
      <c r="T12" s="4" t="str">
        <f t="shared" si="0"/>
        <v>..</v>
      </c>
      <c r="U12" s="4" t="str">
        <f t="shared" si="0"/>
        <v>..</v>
      </c>
      <c r="V12" s="4" t="str">
        <f t="shared" si="0"/>
        <v>..</v>
      </c>
      <c r="W12" s="4" t="str">
        <f t="shared" si="0"/>
        <v>..</v>
      </c>
      <c r="X12" s="4" t="str">
        <f t="shared" si="0"/>
        <v>..</v>
      </c>
      <c r="Y12" s="4" t="str">
        <f t="shared" si="0"/>
        <v>..</v>
      </c>
      <c r="Z12" s="4" t="str">
        <f t="shared" si="0"/>
        <v>..</v>
      </c>
      <c r="AA12" s="4" t="str">
        <f t="shared" si="0"/>
        <v>..</v>
      </c>
      <c r="AB12" s="4" t="str">
        <f t="shared" si="0"/>
        <v>..</v>
      </c>
      <c r="AC12" s="4" t="str">
        <f t="shared" si="0"/>
        <v>..</v>
      </c>
    </row>
    <row r="13" spans="1:29" x14ac:dyDescent="0.35">
      <c r="A13" s="44" t="s">
        <v>45</v>
      </c>
      <c r="B13" s="47" t="s">
        <v>87</v>
      </c>
      <c r="C13" s="4">
        <f t="shared" si="1"/>
        <v>0.5759078333333334</v>
      </c>
      <c r="D13" s="4">
        <f t="shared" si="2"/>
        <v>0.52586122222222231</v>
      </c>
      <c r="E13" s="4">
        <f t="shared" si="3"/>
        <v>0.77444357407407416</v>
      </c>
      <c r="F13"/>
      <c r="G13"/>
      <c r="H13" s="45"/>
      <c r="I13" s="45"/>
      <c r="J13" s="45">
        <v>5.9015279999999999</v>
      </c>
      <c r="K13" s="45">
        <v>6.4648130000000004</v>
      </c>
      <c r="L13" s="45">
        <v>5.7327510000000004</v>
      </c>
      <c r="M13" s="45">
        <v>3.188002</v>
      </c>
      <c r="N13" s="45">
        <v>4.285005</v>
      </c>
      <c r="O13" s="45">
        <v>4.1708230000000004</v>
      </c>
      <c r="P13" s="45"/>
      <c r="Q13" s="45">
        <v>0.130971</v>
      </c>
      <c r="R13" s="4"/>
      <c r="S13" s="4"/>
      <c r="T13" s="4" t="str">
        <f t="shared" si="0"/>
        <v>..</v>
      </c>
      <c r="U13" s="4" t="str">
        <f t="shared" si="0"/>
        <v>..</v>
      </c>
      <c r="V13" s="4">
        <f t="shared" si="0"/>
        <v>0.54461422222222222</v>
      </c>
      <c r="W13" s="4">
        <f t="shared" si="0"/>
        <v>0.60720144444444446</v>
      </c>
      <c r="X13" s="4">
        <f t="shared" si="0"/>
        <v>0.52586122222222231</v>
      </c>
      <c r="Y13" s="4">
        <f t="shared" si="0"/>
        <v>0.75688866666666665</v>
      </c>
      <c r="Z13" s="4">
        <f t="shared" si="0"/>
        <v>0.63499944444444445</v>
      </c>
      <c r="AA13" s="4">
        <f t="shared" si="0"/>
        <v>0.64768633333333336</v>
      </c>
      <c r="AB13" s="4" t="str">
        <f t="shared" si="0"/>
        <v>..</v>
      </c>
      <c r="AC13" s="4">
        <f t="shared" si="0"/>
        <v>0.86902900000000005</v>
      </c>
    </row>
    <row r="14" spans="1:29" x14ac:dyDescent="0.35">
      <c r="A14" s="44" t="s">
        <v>46</v>
      </c>
      <c r="B14" s="47" t="s">
        <v>17</v>
      </c>
      <c r="C14" s="4">
        <f t="shared" si="1"/>
        <v>0.66686177777777778</v>
      </c>
      <c r="D14" s="4">
        <f t="shared" si="2"/>
        <v>0.63235255555555558</v>
      </c>
      <c r="E14" s="4">
        <f t="shared" si="3"/>
        <v>0.94112978148148141</v>
      </c>
      <c r="F14"/>
      <c r="G14"/>
      <c r="H14" s="45"/>
      <c r="I14" s="45"/>
      <c r="J14" s="45">
        <v>6.454072</v>
      </c>
      <c r="K14" s="45">
        <v>7.5494399999999997</v>
      </c>
      <c r="L14" s="45">
        <v>6.691173</v>
      </c>
      <c r="M14" s="45">
        <v>2.059739</v>
      </c>
      <c r="N14" s="45">
        <v>2.0299390000000002</v>
      </c>
      <c r="O14" s="45">
        <v>2.0182929999999999</v>
      </c>
      <c r="P14" s="45"/>
      <c r="Q14" s="45">
        <v>2.6304000000000002E-3</v>
      </c>
      <c r="R14" s="4"/>
      <c r="S14" s="4"/>
      <c r="T14" s="4" t="str">
        <f t="shared" si="0"/>
        <v>..</v>
      </c>
      <c r="U14" s="4" t="str">
        <f t="shared" si="0"/>
        <v>..</v>
      </c>
      <c r="V14" s="4">
        <f t="shared" si="0"/>
        <v>0.60600799999999999</v>
      </c>
      <c r="W14" s="4">
        <f t="shared" si="0"/>
        <v>0.72771555555555556</v>
      </c>
      <c r="X14" s="4">
        <f t="shared" si="0"/>
        <v>0.63235255555555558</v>
      </c>
      <c r="Y14" s="4">
        <f t="shared" si="0"/>
        <v>0.88225122222222219</v>
      </c>
      <c r="Z14" s="4">
        <f t="shared" si="0"/>
        <v>0.88556233333333334</v>
      </c>
      <c r="AA14" s="4">
        <f t="shared" si="0"/>
        <v>0.88685633333333336</v>
      </c>
      <c r="AB14" s="4" t="str">
        <f t="shared" si="0"/>
        <v>..</v>
      </c>
      <c r="AC14" s="4">
        <f t="shared" si="0"/>
        <v>0.99736959999999997</v>
      </c>
    </row>
    <row r="15" spans="1:29" x14ac:dyDescent="0.35">
      <c r="A15" s="44" t="s">
        <v>47</v>
      </c>
      <c r="B15" s="47" t="s">
        <v>18</v>
      </c>
      <c r="C15" s="4" t="e">
        <f t="shared" si="1"/>
        <v>#N/A</v>
      </c>
      <c r="D15" s="4" t="e">
        <f t="shared" si="2"/>
        <v>#N/A</v>
      </c>
      <c r="E15" s="4" t="e">
        <f t="shared" si="3"/>
        <v>#N/A</v>
      </c>
      <c r="F15"/>
      <c r="G15"/>
      <c r="H15" s="45"/>
      <c r="I15" s="45"/>
      <c r="J15" s="45"/>
      <c r="K15" s="45"/>
      <c r="L15" s="45"/>
      <c r="M15" s="45"/>
      <c r="N15" s="45"/>
      <c r="O15" s="45"/>
      <c r="P15" s="45"/>
      <c r="Q15" s="45"/>
      <c r="R15" s="4"/>
      <c r="S15" s="4"/>
      <c r="T15" s="4" t="str">
        <f t="shared" si="0"/>
        <v>..</v>
      </c>
      <c r="U15" s="4" t="str">
        <f t="shared" si="0"/>
        <v>..</v>
      </c>
      <c r="V15" s="4" t="str">
        <f t="shared" si="0"/>
        <v>..</v>
      </c>
      <c r="W15" s="4" t="str">
        <f t="shared" si="0"/>
        <v>..</v>
      </c>
      <c r="X15" s="4" t="str">
        <f t="shared" si="0"/>
        <v>..</v>
      </c>
      <c r="Y15" s="4" t="str">
        <f t="shared" si="0"/>
        <v>..</v>
      </c>
      <c r="Z15" s="4" t="str">
        <f t="shared" si="0"/>
        <v>..</v>
      </c>
      <c r="AA15" s="4" t="str">
        <f t="shared" si="0"/>
        <v>..</v>
      </c>
      <c r="AB15" s="4" t="str">
        <f t="shared" si="0"/>
        <v>..</v>
      </c>
      <c r="AC15" s="4" t="str">
        <f t="shared" si="0"/>
        <v>..</v>
      </c>
    </row>
    <row r="16" spans="1:29" x14ac:dyDescent="0.35">
      <c r="A16" s="44" t="s">
        <v>48</v>
      </c>
      <c r="B16" s="47" t="s">
        <v>19</v>
      </c>
      <c r="C16" s="4" t="e">
        <f t="shared" si="1"/>
        <v>#N/A</v>
      </c>
      <c r="D16" s="4" t="e">
        <f t="shared" si="2"/>
        <v>#N/A</v>
      </c>
      <c r="E16" s="4" t="e">
        <f t="shared" si="3"/>
        <v>#N/A</v>
      </c>
      <c r="F16"/>
      <c r="G16"/>
      <c r="H16" s="45"/>
      <c r="I16" s="45"/>
      <c r="J16" s="45"/>
      <c r="K16" s="45"/>
      <c r="L16" s="45"/>
      <c r="M16" s="45"/>
      <c r="N16" s="45"/>
      <c r="O16" s="45"/>
      <c r="P16" s="45"/>
      <c r="Q16" s="45"/>
      <c r="R16" s="4"/>
      <c r="S16" s="4"/>
      <c r="T16" s="4" t="str">
        <f t="shared" si="0"/>
        <v>..</v>
      </c>
      <c r="U16" s="4" t="str">
        <f t="shared" si="0"/>
        <v>..</v>
      </c>
      <c r="V16" s="4" t="str">
        <f t="shared" si="0"/>
        <v>..</v>
      </c>
      <c r="W16" s="4" t="str">
        <f t="shared" si="0"/>
        <v>..</v>
      </c>
      <c r="X16" s="4" t="str">
        <f t="shared" si="0"/>
        <v>..</v>
      </c>
      <c r="Y16" s="4" t="str">
        <f t="shared" si="0"/>
        <v>..</v>
      </c>
      <c r="Z16" s="4" t="str">
        <f t="shared" si="0"/>
        <v>..</v>
      </c>
      <c r="AA16" s="4" t="str">
        <f t="shared" si="0"/>
        <v>..</v>
      </c>
      <c r="AB16" s="4" t="str">
        <f t="shared" si="0"/>
        <v>..</v>
      </c>
      <c r="AC16" s="4" t="str">
        <f t="shared" si="0"/>
        <v>..</v>
      </c>
    </row>
    <row r="17" spans="1:29" x14ac:dyDescent="0.35">
      <c r="A17" s="44" t="s">
        <v>49</v>
      </c>
      <c r="B17" s="47" t="s">
        <v>20</v>
      </c>
      <c r="C17" s="4">
        <f t="shared" si="1"/>
        <v>0.64582961111111103</v>
      </c>
      <c r="D17" s="4">
        <f t="shared" si="2"/>
        <v>0.56649011111111103</v>
      </c>
      <c r="E17" s="4">
        <f t="shared" si="3"/>
        <v>0.86249841481481482</v>
      </c>
      <c r="F17"/>
      <c r="G17"/>
      <c r="H17" s="45"/>
      <c r="I17" s="45"/>
      <c r="J17" s="45">
        <v>6.6019699999999997</v>
      </c>
      <c r="K17" s="45">
        <v>7.0229629999999998</v>
      </c>
      <c r="L17" s="45">
        <v>6.0984109999999996</v>
      </c>
      <c r="M17" s="45">
        <v>2.7643360000000001</v>
      </c>
      <c r="N17" s="45">
        <v>3.1505869999999998</v>
      </c>
      <c r="O17" s="45">
        <v>3.9964659999999999</v>
      </c>
      <c r="P17" s="45"/>
      <c r="Q17" s="45">
        <v>1.9025799999999999E-2</v>
      </c>
      <c r="R17" s="4"/>
      <c r="S17" s="4"/>
      <c r="T17" s="4" t="str">
        <f t="shared" si="0"/>
        <v>..</v>
      </c>
      <c r="U17" s="4" t="str">
        <f t="shared" si="0"/>
        <v>..</v>
      </c>
      <c r="V17" s="4">
        <f t="shared" si="0"/>
        <v>0.62244111111111111</v>
      </c>
      <c r="W17" s="4">
        <f t="shared" si="0"/>
        <v>0.66921811111111107</v>
      </c>
      <c r="X17" s="4">
        <f t="shared" si="0"/>
        <v>0.56649011111111103</v>
      </c>
      <c r="Y17" s="4">
        <f t="shared" si="0"/>
        <v>0.8039626666666666</v>
      </c>
      <c r="Z17" s="4">
        <f t="shared" si="0"/>
        <v>0.76104588888888891</v>
      </c>
      <c r="AA17" s="4">
        <f t="shared" si="0"/>
        <v>0.66705933333333334</v>
      </c>
      <c r="AB17" s="4" t="str">
        <f t="shared" si="0"/>
        <v>..</v>
      </c>
      <c r="AC17" s="4">
        <f t="shared" si="0"/>
        <v>0.98097420000000002</v>
      </c>
    </row>
    <row r="18" spans="1:29" x14ac:dyDescent="0.35">
      <c r="A18" s="44" t="s">
        <v>50</v>
      </c>
      <c r="B18" s="47" t="s">
        <v>21</v>
      </c>
      <c r="C18" s="4">
        <f t="shared" si="1"/>
        <v>0.56691277777777782</v>
      </c>
      <c r="D18" s="4">
        <f t="shared" si="2"/>
        <v>0.6273806666666667</v>
      </c>
      <c r="E18" s="4">
        <f t="shared" si="3"/>
        <v>0.88010792222222223</v>
      </c>
      <c r="F18"/>
      <c r="G18"/>
      <c r="H18" s="45"/>
      <c r="I18" s="45"/>
      <c r="J18" s="45">
        <v>5.9959889999999998</v>
      </c>
      <c r="K18" s="45">
        <v>6.2084409999999997</v>
      </c>
      <c r="L18" s="45">
        <v>6.6464259999999999</v>
      </c>
      <c r="M18" s="45">
        <v>2.7557269999999998</v>
      </c>
      <c r="N18" s="45">
        <v>3.42171</v>
      </c>
      <c r="O18" s="45">
        <v>2.7235360000000002</v>
      </c>
      <c r="P18" s="45"/>
      <c r="Q18" s="45">
        <v>2.1229600000000001E-2</v>
      </c>
      <c r="R18" s="4"/>
      <c r="S18" s="4"/>
      <c r="T18" s="4" t="str">
        <f t="shared" si="0"/>
        <v>..</v>
      </c>
      <c r="U18" s="4" t="str">
        <f t="shared" si="0"/>
        <v>..</v>
      </c>
      <c r="V18" s="4">
        <f t="shared" si="0"/>
        <v>0.5551098888888889</v>
      </c>
      <c r="W18" s="4">
        <f t="shared" si="0"/>
        <v>0.57871566666666663</v>
      </c>
      <c r="X18" s="4">
        <f t="shared" si="0"/>
        <v>0.6273806666666667</v>
      </c>
      <c r="Y18" s="4">
        <f t="shared" si="0"/>
        <v>0.80491922222222223</v>
      </c>
      <c r="Z18" s="4">
        <f t="shared" si="0"/>
        <v>0.73092111111111113</v>
      </c>
      <c r="AA18" s="4">
        <f t="shared" si="0"/>
        <v>0.80849599999999999</v>
      </c>
      <c r="AB18" s="4" t="str">
        <f t="shared" si="0"/>
        <v>..</v>
      </c>
      <c r="AC18" s="4">
        <f t="shared" si="0"/>
        <v>0.97877040000000004</v>
      </c>
    </row>
    <row r="19" spans="1:29" x14ac:dyDescent="0.35">
      <c r="A19" s="44" t="s">
        <v>51</v>
      </c>
      <c r="B19" s="47" t="s">
        <v>22</v>
      </c>
      <c r="C19" s="4">
        <f t="shared" si="1"/>
        <v>0.48187688888888891</v>
      </c>
      <c r="D19" s="4">
        <f t="shared" si="2"/>
        <v>0.45518788888888889</v>
      </c>
      <c r="E19" s="4">
        <f t="shared" si="3"/>
        <v>0.69488685555555563</v>
      </c>
      <c r="F19"/>
      <c r="G19"/>
      <c r="H19" s="45"/>
      <c r="I19" s="45"/>
      <c r="J19" s="45">
        <v>5.7812330000000003</v>
      </c>
      <c r="K19" s="45">
        <v>4.8925510000000001</v>
      </c>
      <c r="L19" s="45">
        <v>5.0966909999999999</v>
      </c>
      <c r="M19" s="45">
        <v>4.7733939999999997</v>
      </c>
      <c r="N19" s="45">
        <v>6.0173050000000003</v>
      </c>
      <c r="O19" s="45">
        <v>5.4750189999999996</v>
      </c>
      <c r="P19" s="45"/>
      <c r="Q19" s="45">
        <v>0.11890340000000001</v>
      </c>
      <c r="R19" s="4"/>
      <c r="S19" s="4"/>
      <c r="T19" s="4" t="str">
        <f t="shared" si="0"/>
        <v>..</v>
      </c>
      <c r="U19" s="4" t="str">
        <f t="shared" si="0"/>
        <v>..</v>
      </c>
      <c r="V19" s="4">
        <f t="shared" si="0"/>
        <v>0.53124811111111114</v>
      </c>
      <c r="W19" s="4">
        <f t="shared" si="0"/>
        <v>0.43250566666666668</v>
      </c>
      <c r="X19" s="4">
        <f t="shared" si="0"/>
        <v>0.45518788888888889</v>
      </c>
      <c r="Y19" s="4">
        <f t="shared" si="0"/>
        <v>0.58073400000000008</v>
      </c>
      <c r="Z19" s="4">
        <f t="shared" si="0"/>
        <v>0.44252166666666659</v>
      </c>
      <c r="AA19" s="4">
        <f t="shared" si="0"/>
        <v>0.50277566666666673</v>
      </c>
      <c r="AB19" s="4" t="str">
        <f t="shared" si="0"/>
        <v>..</v>
      </c>
      <c r="AC19" s="4">
        <f t="shared" si="0"/>
        <v>0.88109660000000001</v>
      </c>
    </row>
    <row r="20" spans="1:29" x14ac:dyDescent="0.35">
      <c r="A20" s="44" t="s">
        <v>52</v>
      </c>
      <c r="B20" s="47" t="s">
        <v>23</v>
      </c>
      <c r="C20" s="4">
        <f t="shared" si="1"/>
        <v>0.54082416666666666</v>
      </c>
      <c r="D20" s="4">
        <f t="shared" si="2"/>
        <v>0.54624011111111104</v>
      </c>
      <c r="E20" s="4">
        <f t="shared" si="3"/>
        <v>0.69873019444444451</v>
      </c>
      <c r="F20"/>
      <c r="G20"/>
      <c r="H20" s="45"/>
      <c r="I20" s="45"/>
      <c r="J20" s="45">
        <v>6.0766970000000002</v>
      </c>
      <c r="K20" s="45">
        <v>5.6581380000000001</v>
      </c>
      <c r="L20" s="45">
        <v>5.9161609999999998</v>
      </c>
      <c r="M20" s="45">
        <v>3.8791329999999999</v>
      </c>
      <c r="N20" s="45">
        <v>4.8047800000000001</v>
      </c>
      <c r="O20" s="45">
        <v>4.6452369999999998</v>
      </c>
      <c r="P20" s="45"/>
      <c r="Q20" s="45">
        <v>0.21997849999999999</v>
      </c>
      <c r="R20" s="4"/>
      <c r="S20" s="4"/>
      <c r="T20" s="4" t="str">
        <f t="shared" si="0"/>
        <v>..</v>
      </c>
      <c r="U20" s="4" t="str">
        <f t="shared" si="0"/>
        <v>..</v>
      </c>
      <c r="V20" s="4">
        <f t="shared" si="0"/>
        <v>0.56407744444444452</v>
      </c>
      <c r="W20" s="4">
        <f t="shared" si="0"/>
        <v>0.51757088888888891</v>
      </c>
      <c r="X20" s="4">
        <f t="shared" si="0"/>
        <v>0.54624011111111104</v>
      </c>
      <c r="Y20" s="4">
        <f t="shared" si="0"/>
        <v>0.68009633333333341</v>
      </c>
      <c r="Z20" s="4">
        <f t="shared" si="0"/>
        <v>0.57724666666666669</v>
      </c>
      <c r="AA20" s="4">
        <f t="shared" si="0"/>
        <v>0.59497366666666673</v>
      </c>
      <c r="AB20" s="4" t="str">
        <f t="shared" si="0"/>
        <v>..</v>
      </c>
      <c r="AC20" s="4">
        <f t="shared" si="0"/>
        <v>0.78002150000000003</v>
      </c>
    </row>
    <row r="21" spans="1:29" x14ac:dyDescent="0.35">
      <c r="A21" s="44" t="s">
        <v>53</v>
      </c>
      <c r="B21" s="47" t="s">
        <v>24</v>
      </c>
      <c r="C21" s="4" t="e">
        <f t="shared" si="1"/>
        <v>#N/A</v>
      </c>
      <c r="D21" s="4" t="e">
        <f t="shared" si="2"/>
        <v>#N/A</v>
      </c>
      <c r="E21" s="4" t="e">
        <f t="shared" si="3"/>
        <v>#N/A</v>
      </c>
      <c r="F21"/>
      <c r="G21"/>
      <c r="H21" s="45"/>
      <c r="I21" s="45"/>
      <c r="J21" s="45"/>
      <c r="K21" s="45"/>
      <c r="L21" s="45"/>
      <c r="M21" s="45"/>
      <c r="N21" s="45"/>
      <c r="O21" s="45"/>
      <c r="P21" s="45"/>
      <c r="Q21" s="45"/>
      <c r="R21" s="4"/>
      <c r="S21" s="4"/>
      <c r="T21" s="4" t="str">
        <f t="shared" si="0"/>
        <v>..</v>
      </c>
      <c r="U21" s="4" t="str">
        <f t="shared" si="0"/>
        <v>..</v>
      </c>
      <c r="V21" s="4" t="str">
        <f t="shared" si="0"/>
        <v>..</v>
      </c>
      <c r="W21" s="4" t="str">
        <f t="shared" si="0"/>
        <v>..</v>
      </c>
      <c r="X21" s="4" t="str">
        <f t="shared" si="0"/>
        <v>..</v>
      </c>
      <c r="Y21" s="4" t="str">
        <f t="shared" si="0"/>
        <v>..</v>
      </c>
      <c r="Z21" s="4" t="str">
        <f t="shared" si="0"/>
        <v>..</v>
      </c>
      <c r="AA21" s="4" t="str">
        <f t="shared" si="0"/>
        <v>..</v>
      </c>
      <c r="AB21" s="4" t="str">
        <f t="shared" si="0"/>
        <v>..</v>
      </c>
      <c r="AC21" s="4" t="str">
        <f t="shared" si="0"/>
        <v>..</v>
      </c>
    </row>
    <row r="22" spans="1:29" x14ac:dyDescent="0.35">
      <c r="A22" s="44" t="s">
        <v>54</v>
      </c>
      <c r="B22" s="47" t="s">
        <v>25</v>
      </c>
      <c r="C22" s="4">
        <f t="shared" si="1"/>
        <v>0.56352105555555554</v>
      </c>
      <c r="D22" s="4">
        <f t="shared" si="2"/>
        <v>0.59619577777777777</v>
      </c>
      <c r="E22" s="4">
        <f t="shared" si="3"/>
        <v>0.78884955555555558</v>
      </c>
      <c r="F22"/>
      <c r="G22"/>
      <c r="H22" s="45"/>
      <c r="I22" s="45"/>
      <c r="J22" s="45">
        <v>6.1367349999999998</v>
      </c>
      <c r="K22" s="45">
        <v>6.0066439999999997</v>
      </c>
      <c r="L22" s="45">
        <v>6.3657620000000001</v>
      </c>
      <c r="M22" s="45">
        <v>3.7648779999999999</v>
      </c>
      <c r="N22" s="45">
        <v>4.6681410000000003</v>
      </c>
      <c r="O22" s="45">
        <v>3.5077039999999999</v>
      </c>
      <c r="P22" s="45"/>
      <c r="Q22" s="45">
        <v>9.1162999999999994E-2</v>
      </c>
      <c r="R22" s="4"/>
      <c r="S22" s="4"/>
      <c r="T22" s="4" t="str">
        <f t="shared" si="0"/>
        <v>..</v>
      </c>
      <c r="U22" s="4" t="str">
        <f t="shared" si="0"/>
        <v>..</v>
      </c>
      <c r="V22" s="4">
        <f t="shared" si="0"/>
        <v>0.5707483333333333</v>
      </c>
      <c r="W22" s="4">
        <f t="shared" si="0"/>
        <v>0.55629377777777778</v>
      </c>
      <c r="X22" s="4">
        <f t="shared" si="0"/>
        <v>0.59619577777777777</v>
      </c>
      <c r="Y22" s="4">
        <f t="shared" si="0"/>
        <v>0.69279133333333331</v>
      </c>
      <c r="Z22" s="4">
        <f t="shared" si="0"/>
        <v>0.59242877777777769</v>
      </c>
      <c r="AA22" s="4">
        <f t="shared" si="0"/>
        <v>0.72136622222222224</v>
      </c>
      <c r="AB22" s="4" t="str">
        <f t="shared" si="0"/>
        <v>..</v>
      </c>
      <c r="AC22" s="4">
        <f t="shared" si="0"/>
        <v>0.90883700000000001</v>
      </c>
    </row>
    <row r="23" spans="1:29" x14ac:dyDescent="0.35">
      <c r="A23" s="44" t="s">
        <v>55</v>
      </c>
      <c r="B23" s="47" t="s">
        <v>26</v>
      </c>
      <c r="C23" s="4" t="e">
        <f t="shared" si="1"/>
        <v>#N/A</v>
      </c>
      <c r="D23" s="4" t="e">
        <f t="shared" si="2"/>
        <v>#N/A</v>
      </c>
      <c r="E23" s="4" t="e">
        <f t="shared" si="3"/>
        <v>#N/A</v>
      </c>
      <c r="F23"/>
      <c r="G23"/>
      <c r="H23" s="45"/>
      <c r="I23" s="45"/>
      <c r="J23" s="45"/>
      <c r="K23" s="45"/>
      <c r="L23" s="45"/>
      <c r="M23" s="45"/>
      <c r="N23" s="45"/>
      <c r="O23" s="45"/>
      <c r="P23" s="45"/>
      <c r="Q23" s="45"/>
      <c r="R23" s="4"/>
      <c r="S23" s="4"/>
      <c r="T23" s="4" t="str">
        <f t="shared" si="0"/>
        <v>..</v>
      </c>
      <c r="U23" s="4" t="str">
        <f t="shared" si="0"/>
        <v>..</v>
      </c>
      <c r="V23" s="4" t="str">
        <f t="shared" si="0"/>
        <v>..</v>
      </c>
      <c r="W23" s="4" t="str">
        <f t="shared" si="0"/>
        <v>..</v>
      </c>
      <c r="X23" s="4" t="str">
        <f t="shared" si="0"/>
        <v>..</v>
      </c>
      <c r="Y23" s="4" t="str">
        <f t="shared" si="0"/>
        <v>..</v>
      </c>
      <c r="Z23" s="4" t="str">
        <f t="shared" si="0"/>
        <v>..</v>
      </c>
      <c r="AA23" s="4" t="str">
        <f t="shared" si="0"/>
        <v>..</v>
      </c>
      <c r="AB23" s="4" t="str">
        <f t="shared" si="0"/>
        <v>..</v>
      </c>
      <c r="AC23" s="4" t="str">
        <f t="shared" si="0"/>
        <v>..</v>
      </c>
    </row>
    <row r="24" spans="1:29" x14ac:dyDescent="0.35">
      <c r="A24" s="44" t="s">
        <v>56</v>
      </c>
      <c r="B24" s="47" t="s">
        <v>27</v>
      </c>
      <c r="C24" s="4" t="e">
        <f t="shared" si="1"/>
        <v>#N/A</v>
      </c>
      <c r="D24" s="4" t="e">
        <f t="shared" si="2"/>
        <v>#N/A</v>
      </c>
      <c r="E24" s="4" t="e">
        <f t="shared" si="3"/>
        <v>#N/A</v>
      </c>
      <c r="F24"/>
      <c r="G24"/>
      <c r="H24" s="45"/>
      <c r="I24" s="45"/>
      <c r="J24" s="45"/>
      <c r="K24" s="45"/>
      <c r="L24" s="45"/>
      <c r="M24" s="45"/>
      <c r="N24" s="45"/>
      <c r="O24" s="45"/>
      <c r="P24" s="45"/>
      <c r="Q24" s="45"/>
      <c r="R24" s="4"/>
      <c r="S24" s="4"/>
      <c r="T24" s="4" t="str">
        <f t="shared" ref="T24:AC35" si="4">IF(ISNUMBER(H24)=TRUE,T$5*(H24-T$4)/(T$3-T$4)+(1-T$5)*(1-(H24-T$4)/(T$3-T$4)),"..")</f>
        <v>..</v>
      </c>
      <c r="U24" s="4" t="str">
        <f t="shared" si="4"/>
        <v>..</v>
      </c>
      <c r="V24" s="4" t="str">
        <f t="shared" si="4"/>
        <v>..</v>
      </c>
      <c r="W24" s="4" t="str">
        <f t="shared" si="4"/>
        <v>..</v>
      </c>
      <c r="X24" s="4" t="str">
        <f t="shared" si="4"/>
        <v>..</v>
      </c>
      <c r="Y24" s="4" t="str">
        <f t="shared" si="4"/>
        <v>..</v>
      </c>
      <c r="Z24" s="4" t="str">
        <f t="shared" si="4"/>
        <v>..</v>
      </c>
      <c r="AA24" s="4" t="str">
        <f t="shared" si="4"/>
        <v>..</v>
      </c>
      <c r="AB24" s="4" t="str">
        <f t="shared" si="4"/>
        <v>..</v>
      </c>
      <c r="AC24" s="4" t="str">
        <f t="shared" si="4"/>
        <v>..</v>
      </c>
    </row>
    <row r="25" spans="1:29" x14ac:dyDescent="0.35">
      <c r="A25" s="44" t="s">
        <v>57</v>
      </c>
      <c r="B25" s="47" t="s">
        <v>28</v>
      </c>
      <c r="C25" s="4" t="e">
        <f t="shared" si="1"/>
        <v>#N/A</v>
      </c>
      <c r="D25" s="4" t="e">
        <f t="shared" si="2"/>
        <v>#N/A</v>
      </c>
      <c r="E25" s="4" t="e">
        <f t="shared" si="3"/>
        <v>#N/A</v>
      </c>
      <c r="F25"/>
      <c r="G25"/>
      <c r="H25" s="45"/>
      <c r="I25" s="45"/>
      <c r="J25" s="45"/>
      <c r="K25" s="45"/>
      <c r="L25" s="45"/>
      <c r="M25" s="45"/>
      <c r="N25" s="45"/>
      <c r="O25" s="45"/>
      <c r="P25" s="45"/>
      <c r="Q25" s="45"/>
      <c r="R25" s="4"/>
      <c r="S25" s="4"/>
      <c r="T25" s="4" t="str">
        <f t="shared" si="4"/>
        <v>..</v>
      </c>
      <c r="U25" s="4" t="str">
        <f t="shared" si="4"/>
        <v>..</v>
      </c>
      <c r="V25" s="4" t="str">
        <f t="shared" si="4"/>
        <v>..</v>
      </c>
      <c r="W25" s="4" t="str">
        <f t="shared" si="4"/>
        <v>..</v>
      </c>
      <c r="X25" s="4" t="str">
        <f t="shared" si="4"/>
        <v>..</v>
      </c>
      <c r="Y25" s="4" t="str">
        <f t="shared" si="4"/>
        <v>..</v>
      </c>
      <c r="Z25" s="4" t="str">
        <f t="shared" si="4"/>
        <v>..</v>
      </c>
      <c r="AA25" s="4" t="str">
        <f t="shared" si="4"/>
        <v>..</v>
      </c>
      <c r="AB25" s="4" t="str">
        <f t="shared" si="4"/>
        <v>..</v>
      </c>
      <c r="AC25" s="4" t="str">
        <f t="shared" si="4"/>
        <v>..</v>
      </c>
    </row>
    <row r="26" spans="1:29" x14ac:dyDescent="0.35">
      <c r="A26" s="44" t="s">
        <v>58</v>
      </c>
      <c r="B26" s="47" t="s">
        <v>29</v>
      </c>
      <c r="C26" s="4" t="e">
        <f t="shared" si="1"/>
        <v>#N/A</v>
      </c>
      <c r="D26" s="4" t="e">
        <f t="shared" si="2"/>
        <v>#N/A</v>
      </c>
      <c r="E26" s="4" t="e">
        <f t="shared" si="3"/>
        <v>#N/A</v>
      </c>
      <c r="F26"/>
      <c r="G26"/>
      <c r="H26" s="45"/>
      <c r="I26" s="45"/>
      <c r="J26" s="45"/>
      <c r="K26" s="45"/>
      <c r="L26" s="45"/>
      <c r="M26" s="45"/>
      <c r="N26" s="45"/>
      <c r="O26" s="45"/>
      <c r="P26" s="45"/>
      <c r="Q26" s="45"/>
      <c r="R26" s="4"/>
      <c r="S26" s="4"/>
      <c r="T26" s="4" t="str">
        <f t="shared" si="4"/>
        <v>..</v>
      </c>
      <c r="U26" s="4" t="str">
        <f t="shared" si="4"/>
        <v>..</v>
      </c>
      <c r="V26" s="4" t="str">
        <f t="shared" si="4"/>
        <v>..</v>
      </c>
      <c r="W26" s="4" t="str">
        <f t="shared" si="4"/>
        <v>..</v>
      </c>
      <c r="X26" s="4" t="str">
        <f t="shared" si="4"/>
        <v>..</v>
      </c>
      <c r="Y26" s="4" t="str">
        <f t="shared" si="4"/>
        <v>..</v>
      </c>
      <c r="Z26" s="4" t="str">
        <f t="shared" si="4"/>
        <v>..</v>
      </c>
      <c r="AA26" s="4" t="str">
        <f t="shared" si="4"/>
        <v>..</v>
      </c>
      <c r="AB26" s="4" t="str">
        <f t="shared" si="4"/>
        <v>..</v>
      </c>
      <c r="AC26" s="4" t="str">
        <f t="shared" si="4"/>
        <v>..</v>
      </c>
    </row>
    <row r="27" spans="1:29" x14ac:dyDescent="0.35">
      <c r="A27" s="44" t="s">
        <v>59</v>
      </c>
      <c r="B27" s="47" t="s">
        <v>30</v>
      </c>
      <c r="C27" s="4">
        <f t="shared" si="1"/>
        <v>0.67735883333333335</v>
      </c>
      <c r="D27" s="4">
        <f t="shared" si="2"/>
        <v>0.61005344444444443</v>
      </c>
      <c r="E27" s="4">
        <f t="shared" si="3"/>
        <v>0.89790794629629633</v>
      </c>
      <c r="F27"/>
      <c r="G27"/>
      <c r="H27" s="45"/>
      <c r="I27" s="45"/>
      <c r="J27" s="45">
        <v>6.7612180000000004</v>
      </c>
      <c r="K27" s="45">
        <v>7.431241</v>
      </c>
      <c r="L27" s="45">
        <v>6.4904809999999999</v>
      </c>
      <c r="M27" s="45">
        <v>2.5350670000000002</v>
      </c>
      <c r="N27" s="45">
        <v>2.6943920000000001</v>
      </c>
      <c r="O27" s="45">
        <v>3.092117</v>
      </c>
      <c r="P27" s="45"/>
      <c r="Q27" s="45">
        <v>7.0886999999999999E-3</v>
      </c>
      <c r="R27" s="4"/>
      <c r="S27" s="4"/>
      <c r="T27" s="4" t="str">
        <f t="shared" si="4"/>
        <v>..</v>
      </c>
      <c r="U27" s="4" t="str">
        <f t="shared" si="4"/>
        <v>..</v>
      </c>
      <c r="V27" s="4">
        <f t="shared" si="4"/>
        <v>0.64013533333333339</v>
      </c>
      <c r="W27" s="4">
        <f t="shared" si="4"/>
        <v>0.71458233333333332</v>
      </c>
      <c r="X27" s="4">
        <f t="shared" si="4"/>
        <v>0.61005344444444443</v>
      </c>
      <c r="Y27" s="4">
        <f t="shared" si="4"/>
        <v>0.82943699999999998</v>
      </c>
      <c r="Z27" s="4">
        <f t="shared" si="4"/>
        <v>0.81173422222222225</v>
      </c>
      <c r="AA27" s="4">
        <f t="shared" si="4"/>
        <v>0.76754255555555551</v>
      </c>
      <c r="AB27" s="4" t="str">
        <f t="shared" si="4"/>
        <v>..</v>
      </c>
      <c r="AC27" s="4">
        <f t="shared" si="4"/>
        <v>0.99291130000000005</v>
      </c>
    </row>
    <row r="28" spans="1:29" x14ac:dyDescent="0.35">
      <c r="A28" s="44" t="s">
        <v>60</v>
      </c>
      <c r="B28" s="47" t="s">
        <v>31</v>
      </c>
      <c r="C28" s="4">
        <f t="shared" si="1"/>
        <v>0.53099077777777781</v>
      </c>
      <c r="D28" s="4">
        <f t="shared" si="2"/>
        <v>0.5503849999999999</v>
      </c>
      <c r="E28" s="4">
        <f t="shared" si="3"/>
        <v>0.76769515740740735</v>
      </c>
      <c r="F28"/>
      <c r="G28"/>
      <c r="H28" s="45"/>
      <c r="I28" s="45"/>
      <c r="J28" s="45">
        <v>6.3103569999999998</v>
      </c>
      <c r="K28" s="45">
        <v>5.2474769999999999</v>
      </c>
      <c r="L28" s="45">
        <v>5.9534649999999996</v>
      </c>
      <c r="M28" s="45">
        <v>3.350463</v>
      </c>
      <c r="N28" s="45">
        <v>4.7951620000000004</v>
      </c>
      <c r="O28" s="45">
        <v>3.9719829999999998</v>
      </c>
      <c r="P28" s="45"/>
      <c r="Q28" s="45">
        <v>0.12692049999999999</v>
      </c>
      <c r="R28" s="4"/>
      <c r="S28" s="4"/>
      <c r="T28" s="4" t="str">
        <f t="shared" si="4"/>
        <v>..</v>
      </c>
      <c r="U28" s="4" t="str">
        <f t="shared" si="4"/>
        <v>..</v>
      </c>
      <c r="V28" s="4">
        <f t="shared" si="4"/>
        <v>0.59003966666666663</v>
      </c>
      <c r="W28" s="4">
        <f t="shared" si="4"/>
        <v>0.47194188888888888</v>
      </c>
      <c r="X28" s="4">
        <f t="shared" si="4"/>
        <v>0.5503849999999999</v>
      </c>
      <c r="Y28" s="4">
        <f t="shared" si="4"/>
        <v>0.73883744444444444</v>
      </c>
      <c r="Z28" s="4">
        <f t="shared" si="4"/>
        <v>0.57831533333333329</v>
      </c>
      <c r="AA28" s="4">
        <f t="shared" si="4"/>
        <v>0.66977966666666666</v>
      </c>
      <c r="AB28" s="4" t="str">
        <f t="shared" si="4"/>
        <v>..</v>
      </c>
      <c r="AC28" s="4">
        <f t="shared" si="4"/>
        <v>0.87307950000000001</v>
      </c>
    </row>
    <row r="29" spans="1:29" x14ac:dyDescent="0.35">
      <c r="A29" s="44" t="s">
        <v>61</v>
      </c>
      <c r="B29" s="47" t="s">
        <v>32</v>
      </c>
      <c r="C29" s="4">
        <f t="shared" si="1"/>
        <v>0.55150166666666656</v>
      </c>
      <c r="D29" s="4">
        <f t="shared" si="2"/>
        <v>0.51631622222222218</v>
      </c>
      <c r="E29" s="4">
        <f t="shared" si="3"/>
        <v>0.80192903703703711</v>
      </c>
      <c r="F29"/>
      <c r="G29"/>
      <c r="H29" s="45"/>
      <c r="I29" s="45"/>
      <c r="J29" s="45">
        <v>5.9958479999999996</v>
      </c>
      <c r="K29" s="45">
        <v>5.9311819999999997</v>
      </c>
      <c r="L29" s="45">
        <v>5.646846</v>
      </c>
      <c r="M29" s="45">
        <v>4.1855950000000002</v>
      </c>
      <c r="N29" s="45">
        <v>4.4831659999999998</v>
      </c>
      <c r="O29" s="45">
        <v>4.8528130000000003</v>
      </c>
      <c r="P29" s="45"/>
      <c r="Q29" s="45">
        <v>6.4539999999999997E-3</v>
      </c>
      <c r="R29" s="4"/>
      <c r="S29" s="4"/>
      <c r="T29" s="4" t="str">
        <f t="shared" si="4"/>
        <v>..</v>
      </c>
      <c r="U29" s="4" t="str">
        <f t="shared" si="4"/>
        <v>..</v>
      </c>
      <c r="V29" s="4">
        <f t="shared" si="4"/>
        <v>0.55509422222222216</v>
      </c>
      <c r="W29" s="4">
        <f t="shared" si="4"/>
        <v>0.54790911111111107</v>
      </c>
      <c r="X29" s="4">
        <f t="shared" si="4"/>
        <v>0.51631622222222218</v>
      </c>
      <c r="Y29" s="4">
        <f t="shared" si="4"/>
        <v>0.64604499999999998</v>
      </c>
      <c r="Z29" s="4">
        <f t="shared" si="4"/>
        <v>0.61298155555555556</v>
      </c>
      <c r="AA29" s="4">
        <f t="shared" si="4"/>
        <v>0.57190966666666665</v>
      </c>
      <c r="AB29" s="4" t="str">
        <f t="shared" si="4"/>
        <v>..</v>
      </c>
      <c r="AC29" s="4">
        <f t="shared" si="4"/>
        <v>0.99354600000000004</v>
      </c>
    </row>
    <row r="30" spans="1:29" x14ac:dyDescent="0.35">
      <c r="A30" s="44" t="s">
        <v>62</v>
      </c>
      <c r="B30" s="48" t="s">
        <v>33</v>
      </c>
      <c r="C30" s="4">
        <f t="shared" si="1"/>
        <v>0.6377018888888889</v>
      </c>
      <c r="D30" s="4">
        <f t="shared" si="2"/>
        <v>0.64349344444444445</v>
      </c>
      <c r="E30" s="4">
        <f t="shared" si="3"/>
        <v>0.62115391111111107</v>
      </c>
      <c r="F30"/>
      <c r="G30"/>
      <c r="H30" s="45"/>
      <c r="I30" s="45"/>
      <c r="J30" s="45">
        <v>6.8040029999999998</v>
      </c>
      <c r="K30" s="45">
        <v>6.6746309999999998</v>
      </c>
      <c r="L30" s="45">
        <v>6.7914409999999998</v>
      </c>
      <c r="M30" s="45">
        <v>4.8358100000000004</v>
      </c>
      <c r="N30" s="45">
        <v>5.7649699999999999</v>
      </c>
      <c r="O30" s="45">
        <v>5.325869</v>
      </c>
      <c r="P30" s="45"/>
      <c r="Q30" s="45">
        <v>0.27892739999999999</v>
      </c>
      <c r="R30" s="4"/>
      <c r="S30" s="4"/>
      <c r="T30" s="4" t="str">
        <f t="shared" si="4"/>
        <v>..</v>
      </c>
      <c r="U30" s="4" t="str">
        <f t="shared" si="4"/>
        <v>..</v>
      </c>
      <c r="V30" s="4">
        <f t="shared" si="4"/>
        <v>0.64488922222222222</v>
      </c>
      <c r="W30" s="4">
        <f t="shared" si="4"/>
        <v>0.63051455555555558</v>
      </c>
      <c r="X30" s="4">
        <f t="shared" si="4"/>
        <v>0.64349344444444445</v>
      </c>
      <c r="Y30" s="4">
        <f t="shared" si="4"/>
        <v>0.57379888888888886</v>
      </c>
      <c r="Z30" s="4">
        <f t="shared" si="4"/>
        <v>0.47055888888888886</v>
      </c>
      <c r="AA30" s="4">
        <f t="shared" si="4"/>
        <v>0.51934788888888894</v>
      </c>
      <c r="AB30" s="4" t="str">
        <f t="shared" si="4"/>
        <v>..</v>
      </c>
      <c r="AC30" s="4">
        <f t="shared" si="4"/>
        <v>0.72107260000000006</v>
      </c>
    </row>
    <row r="31" spans="1:29" x14ac:dyDescent="0.35">
      <c r="A31" s="44" t="s">
        <v>39</v>
      </c>
      <c r="B31" s="47" t="s">
        <v>34</v>
      </c>
      <c r="C31" s="4">
        <f t="shared" si="1"/>
        <v>0.50902511111111104</v>
      </c>
      <c r="D31" s="4">
        <f t="shared" si="2"/>
        <v>0.53216944444444447</v>
      </c>
      <c r="E31" s="4">
        <f t="shared" si="3"/>
        <v>0.7023986333333333</v>
      </c>
      <c r="F31"/>
      <c r="G31"/>
      <c r="H31" s="45"/>
      <c r="I31" s="45"/>
      <c r="J31" s="45">
        <v>5.6872939999999996</v>
      </c>
      <c r="K31" s="45">
        <v>5.4751580000000004</v>
      </c>
      <c r="L31" s="45">
        <v>5.7895250000000003</v>
      </c>
      <c r="M31" s="45">
        <v>4.8695120000000003</v>
      </c>
      <c r="N31" s="45">
        <v>6.2153580000000002</v>
      </c>
      <c r="O31" s="45">
        <v>5.0979429999999999</v>
      </c>
      <c r="P31" s="45"/>
      <c r="Q31" s="45">
        <v>0.1069504</v>
      </c>
      <c r="R31" s="4"/>
      <c r="S31" s="4"/>
      <c r="T31" s="4" t="str">
        <f t="shared" si="4"/>
        <v>..</v>
      </c>
      <c r="U31" s="4" t="str">
        <f t="shared" si="4"/>
        <v>..</v>
      </c>
      <c r="V31" s="4">
        <f t="shared" si="4"/>
        <v>0.52081044444444435</v>
      </c>
      <c r="W31" s="4">
        <f t="shared" si="4"/>
        <v>0.49723977777777784</v>
      </c>
      <c r="X31" s="4">
        <f t="shared" si="4"/>
        <v>0.53216944444444447</v>
      </c>
      <c r="Y31" s="4">
        <f t="shared" si="4"/>
        <v>0.57005422222222224</v>
      </c>
      <c r="Z31" s="4">
        <f t="shared" si="4"/>
        <v>0.42051577777777771</v>
      </c>
      <c r="AA31" s="4">
        <f t="shared" si="4"/>
        <v>0.54467299999999996</v>
      </c>
      <c r="AB31" s="4" t="str">
        <f t="shared" si="4"/>
        <v>..</v>
      </c>
      <c r="AC31" s="4">
        <f t="shared" si="4"/>
        <v>0.8930496</v>
      </c>
    </row>
    <row r="32" spans="1:29" x14ac:dyDescent="0.35">
      <c r="A32" s="44" t="s">
        <v>63</v>
      </c>
      <c r="B32" s="47" t="s">
        <v>35</v>
      </c>
      <c r="C32" s="4" t="e">
        <f t="shared" si="1"/>
        <v>#N/A</v>
      </c>
      <c r="D32" s="4" t="e">
        <f t="shared" si="2"/>
        <v>#N/A</v>
      </c>
      <c r="E32" s="4" t="e">
        <f t="shared" si="3"/>
        <v>#N/A</v>
      </c>
      <c r="F32"/>
      <c r="G32"/>
      <c r="H32" s="45"/>
      <c r="I32" s="45"/>
      <c r="J32" s="45"/>
      <c r="K32" s="45"/>
      <c r="L32" s="45"/>
      <c r="M32" s="45"/>
      <c r="N32" s="45"/>
      <c r="O32" s="45"/>
      <c r="P32" s="45"/>
      <c r="Q32" s="45"/>
      <c r="R32" s="4"/>
      <c r="S32" s="4"/>
      <c r="T32" s="4" t="str">
        <f t="shared" si="4"/>
        <v>..</v>
      </c>
      <c r="U32" s="4" t="str">
        <f t="shared" si="4"/>
        <v>..</v>
      </c>
      <c r="V32" s="4" t="str">
        <f t="shared" si="4"/>
        <v>..</v>
      </c>
      <c r="W32" s="4" t="str">
        <f t="shared" si="4"/>
        <v>..</v>
      </c>
      <c r="X32" s="4" t="str">
        <f t="shared" si="4"/>
        <v>..</v>
      </c>
      <c r="Y32" s="4" t="str">
        <f t="shared" si="4"/>
        <v>..</v>
      </c>
      <c r="Z32" s="4" t="str">
        <f t="shared" si="4"/>
        <v>..</v>
      </c>
      <c r="AA32" s="4" t="str">
        <f t="shared" si="4"/>
        <v>..</v>
      </c>
      <c r="AB32" s="4" t="str">
        <f t="shared" si="4"/>
        <v>..</v>
      </c>
      <c r="AC32" s="4" t="str">
        <f t="shared" si="4"/>
        <v>..</v>
      </c>
    </row>
    <row r="33" spans="1:29" x14ac:dyDescent="0.35">
      <c r="A33" s="44" t="s">
        <v>64</v>
      </c>
      <c r="B33" s="47" t="s">
        <v>36</v>
      </c>
      <c r="C33" s="4">
        <f t="shared" si="1"/>
        <v>0.52679049999999994</v>
      </c>
      <c r="D33" s="4">
        <f t="shared" si="2"/>
        <v>0.52151011111111112</v>
      </c>
      <c r="E33" s="4">
        <f t="shared" si="3"/>
        <v>0.8479224314814815</v>
      </c>
      <c r="F33"/>
      <c r="G33"/>
      <c r="H33" s="45"/>
      <c r="I33" s="45"/>
      <c r="J33" s="45">
        <v>5.5246310000000003</v>
      </c>
      <c r="K33" s="45">
        <v>5.9575979999999999</v>
      </c>
      <c r="L33" s="45">
        <v>5.6935909999999996</v>
      </c>
      <c r="M33" s="45">
        <v>3.218324</v>
      </c>
      <c r="N33" s="45">
        <v>3.255131</v>
      </c>
      <c r="O33" s="45">
        <v>3.7021739999999999</v>
      </c>
      <c r="P33" s="45"/>
      <c r="Q33" s="45">
        <v>3.8391099999999997E-2</v>
      </c>
      <c r="R33" s="4"/>
      <c r="S33" s="4"/>
      <c r="T33" s="4" t="str">
        <f t="shared" si="4"/>
        <v>..</v>
      </c>
      <c r="U33" s="4" t="str">
        <f t="shared" si="4"/>
        <v>..</v>
      </c>
      <c r="V33" s="4">
        <f t="shared" si="4"/>
        <v>0.50273677777777781</v>
      </c>
      <c r="W33" s="4">
        <f t="shared" si="4"/>
        <v>0.55084422222222218</v>
      </c>
      <c r="X33" s="4">
        <f t="shared" si="4"/>
        <v>0.52151011111111112</v>
      </c>
      <c r="Y33" s="4">
        <f t="shared" si="4"/>
        <v>0.75351955555555561</v>
      </c>
      <c r="Z33" s="4">
        <f t="shared" si="4"/>
        <v>0.74942988888888884</v>
      </c>
      <c r="AA33" s="4">
        <f t="shared" si="4"/>
        <v>0.69975844444444446</v>
      </c>
      <c r="AB33" s="4" t="str">
        <f t="shared" si="4"/>
        <v>..</v>
      </c>
      <c r="AC33" s="4">
        <f t="shared" si="4"/>
        <v>0.96160889999999999</v>
      </c>
    </row>
    <row r="34" spans="1:29" x14ac:dyDescent="0.35">
      <c r="A34" s="44" t="s">
        <v>65</v>
      </c>
      <c r="B34" s="47" t="s">
        <v>37</v>
      </c>
      <c r="C34" s="4">
        <f t="shared" si="1"/>
        <v>0.61402772222222224</v>
      </c>
      <c r="D34" s="4">
        <f t="shared" si="2"/>
        <v>0.58280977777777787</v>
      </c>
      <c r="E34" s="4">
        <f t="shared" si="3"/>
        <v>0.91122702407407408</v>
      </c>
      <c r="F34"/>
      <c r="G34"/>
      <c r="H34" s="45"/>
      <c r="I34" s="45"/>
      <c r="J34" s="45">
        <v>6.1542079999999997</v>
      </c>
      <c r="K34" s="45">
        <v>6.8982910000000004</v>
      </c>
      <c r="L34" s="45">
        <v>6.2452880000000004</v>
      </c>
      <c r="M34" s="45">
        <v>2.4851640000000002</v>
      </c>
      <c r="N34" s="45">
        <v>2.5691030000000001</v>
      </c>
      <c r="O34" s="45">
        <v>2.6117880000000002</v>
      </c>
      <c r="P34" s="45"/>
      <c r="Q34" s="45">
        <v>4.7291E-3</v>
      </c>
      <c r="R34" s="4"/>
      <c r="S34" s="4"/>
      <c r="T34" s="4" t="str">
        <f t="shared" si="4"/>
        <v>..</v>
      </c>
      <c r="U34" s="4" t="str">
        <f t="shared" si="4"/>
        <v>..</v>
      </c>
      <c r="V34" s="4">
        <f t="shared" si="4"/>
        <v>0.57268977777777774</v>
      </c>
      <c r="W34" s="4">
        <f t="shared" si="4"/>
        <v>0.65536566666666674</v>
      </c>
      <c r="X34" s="4">
        <f t="shared" si="4"/>
        <v>0.58280977777777787</v>
      </c>
      <c r="Y34" s="4">
        <f t="shared" si="4"/>
        <v>0.83498177777777771</v>
      </c>
      <c r="Z34" s="4">
        <f t="shared" si="4"/>
        <v>0.82565522222222221</v>
      </c>
      <c r="AA34" s="4">
        <f t="shared" si="4"/>
        <v>0.82091244444444444</v>
      </c>
      <c r="AB34" s="4" t="str">
        <f t="shared" si="4"/>
        <v>..</v>
      </c>
      <c r="AC34" s="4">
        <f t="shared" si="4"/>
        <v>0.99527089999999996</v>
      </c>
    </row>
    <row r="35" spans="1:29" x14ac:dyDescent="0.35">
      <c r="A35" s="44" t="s">
        <v>66</v>
      </c>
      <c r="B35" s="47" t="s">
        <v>38</v>
      </c>
      <c r="C35" s="4">
        <f t="shared" si="1"/>
        <v>0.6739453333333334</v>
      </c>
      <c r="D35" s="4">
        <f t="shared" si="2"/>
        <v>0.64429111111111104</v>
      </c>
      <c r="E35" s="4">
        <f t="shared" si="3"/>
        <v>0.86739817592592594</v>
      </c>
      <c r="F35"/>
      <c r="G35"/>
      <c r="H35" s="45"/>
      <c r="I35" s="45"/>
      <c r="J35" s="45">
        <v>6.8492050000000004</v>
      </c>
      <c r="K35" s="45">
        <v>7.2818110000000003</v>
      </c>
      <c r="L35" s="45">
        <v>6.7986199999999997</v>
      </c>
      <c r="M35" s="45">
        <v>2.9363489999999999</v>
      </c>
      <c r="N35" s="45">
        <v>2.9220069999999998</v>
      </c>
      <c r="O35" s="45">
        <v>3.0689850000000001</v>
      </c>
      <c r="P35" s="45"/>
      <c r="Q35" s="45">
        <v>4.5672499999999998E-2</v>
      </c>
      <c r="R35" s="4"/>
      <c r="S35" s="4"/>
      <c r="T35" s="4" t="str">
        <f t="shared" si="4"/>
        <v>..</v>
      </c>
      <c r="U35" s="4" t="str">
        <f t="shared" si="4"/>
        <v>..</v>
      </c>
      <c r="V35" s="4">
        <f t="shared" si="4"/>
        <v>0.64991166666666667</v>
      </c>
      <c r="W35" s="4">
        <f t="shared" si="4"/>
        <v>0.69797900000000002</v>
      </c>
      <c r="X35" s="4">
        <f t="shared" si="4"/>
        <v>0.64429111111111104</v>
      </c>
      <c r="Y35" s="4">
        <f t="shared" si="4"/>
        <v>0.78485011111111114</v>
      </c>
      <c r="Z35" s="4">
        <f t="shared" si="4"/>
        <v>0.78644366666666665</v>
      </c>
      <c r="AA35" s="4">
        <f t="shared" si="4"/>
        <v>0.77011277777777776</v>
      </c>
      <c r="AB35" s="4" t="str">
        <f t="shared" si="4"/>
        <v>..</v>
      </c>
      <c r="AC35" s="4">
        <f t="shared" si="4"/>
        <v>0.9543275</v>
      </c>
    </row>
    <row r="36" spans="1:29" x14ac:dyDescent="0.35">
      <c r="G36" s="4"/>
    </row>
    <row r="37" spans="1:29" x14ac:dyDescent="0.35">
      <c r="E37" s="4"/>
    </row>
    <row r="41" spans="1:29" x14ac:dyDescent="0.35">
      <c r="B41" s="1"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LEGEND</vt:lpstr>
      <vt:lpstr>WGI2021</vt:lpstr>
      <vt:lpstr>WGI171819</vt:lpstr>
      <vt:lpstr>WGI13141516</vt:lpstr>
      <vt:lpstr>WGI101112</vt:lpstr>
    </vt:vector>
  </TitlesOfParts>
  <Company>The World Bank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wb377605</dc:creator>
  <cp:lastModifiedBy>Aart C. Kraay</cp:lastModifiedBy>
  <dcterms:created xsi:type="dcterms:W3CDTF">2012-06-06T17:27:57Z</dcterms:created>
  <dcterms:modified xsi:type="dcterms:W3CDTF">2022-08-25T13:40:31Z</dcterms:modified>
</cp:coreProperties>
</file>