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autoCompressPictures="0" defaultThemeVersion="124226"/>
  <mc:AlternateContent xmlns:mc="http://schemas.openxmlformats.org/markup-compatibility/2006">
    <mc:Choice Requires="x15">
      <x15ac:absPath xmlns:x15ac="http://schemas.microsoft.com/office/spreadsheetml/2010/11/ac" url="https://worldbankgroup-my.sharepoint.com/personal/akraay_worldbank_org/Documents/Kraay/GM21/WGI2022_Update_Package_24Aug2022/sourcedata/"/>
    </mc:Choice>
  </mc:AlternateContent>
  <xr:revisionPtr revIDLastSave="1" documentId="8_{BFF08988-463B-4234-8BE6-B4EA44D7562F}" xr6:coauthVersionLast="47" xr6:coauthVersionMax="47" xr10:uidLastSave="{C8EF1A9E-14ED-48D7-B8DF-BBB63F985236}"/>
  <bookViews>
    <workbookView xWindow="-110" yWindow="-110" windowWidth="19420" windowHeight="10420" xr2:uid="{00000000-000D-0000-FFFF-FFFF00000000}"/>
  </bookViews>
  <sheets>
    <sheet name="LEGEND" sheetId="15" r:id="rId1"/>
    <sheet name="WGI2021" sheetId="31" r:id="rId2"/>
    <sheet name="WGI2020" sheetId="27" r:id="rId3"/>
    <sheet name="WGI2019" sheetId="28" r:id="rId4"/>
    <sheet name="WGI2018" sheetId="29" r:id="rId5"/>
    <sheet name="WGI2017" sheetId="3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U41" i="31" l="1"/>
  <c r="T41" i="31"/>
  <c r="S41" i="31"/>
  <c r="R41" i="31"/>
  <c r="Q41" i="31"/>
  <c r="P41" i="31"/>
  <c r="O41" i="31"/>
  <c r="U40" i="31"/>
  <c r="T40" i="31"/>
  <c r="S40" i="31"/>
  <c r="R40" i="31"/>
  <c r="Q40" i="31"/>
  <c r="P40" i="31"/>
  <c r="O40" i="31"/>
  <c r="U39" i="31"/>
  <c r="T39" i="31"/>
  <c r="S39" i="31"/>
  <c r="R39" i="31"/>
  <c r="Q39" i="31"/>
  <c r="P39" i="31"/>
  <c r="O39" i="31"/>
  <c r="U38" i="31"/>
  <c r="T38" i="31"/>
  <c r="S38" i="31"/>
  <c r="R38" i="31"/>
  <c r="Q38" i="31"/>
  <c r="P38" i="31"/>
  <c r="O38" i="31"/>
  <c r="U37" i="31"/>
  <c r="T37" i="31"/>
  <c r="S37" i="31"/>
  <c r="R37" i="31"/>
  <c r="Q37" i="31"/>
  <c r="P37" i="31"/>
  <c r="O37" i="31"/>
  <c r="U36" i="31"/>
  <c r="T36" i="31"/>
  <c r="S36" i="31"/>
  <c r="R36" i="31"/>
  <c r="Q36" i="31"/>
  <c r="P36" i="31"/>
  <c r="C36" i="31" s="1"/>
  <c r="O36" i="31"/>
  <c r="U35" i="31"/>
  <c r="T35" i="31"/>
  <c r="S35" i="31"/>
  <c r="R35" i="31"/>
  <c r="Q35" i="31"/>
  <c r="P35" i="31"/>
  <c r="O35" i="31"/>
  <c r="U34" i="31"/>
  <c r="T34" i="31"/>
  <c r="S34" i="31"/>
  <c r="R34" i="31"/>
  <c r="Q34" i="31"/>
  <c r="P34" i="31"/>
  <c r="O34" i="31"/>
  <c r="U33" i="31"/>
  <c r="T33" i="31"/>
  <c r="S33" i="31"/>
  <c r="R33" i="31"/>
  <c r="Q33" i="31"/>
  <c r="P33" i="31"/>
  <c r="O33" i="31"/>
  <c r="U32" i="31"/>
  <c r="T32" i="31"/>
  <c r="S32" i="31"/>
  <c r="R32" i="31"/>
  <c r="Q32" i="31"/>
  <c r="P32" i="31"/>
  <c r="O32" i="31"/>
  <c r="U31" i="31"/>
  <c r="T31" i="31"/>
  <c r="S31" i="31"/>
  <c r="R31" i="31"/>
  <c r="Q31" i="31"/>
  <c r="P31" i="31"/>
  <c r="O31" i="31"/>
  <c r="U30" i="31"/>
  <c r="T30" i="31"/>
  <c r="S30" i="31"/>
  <c r="R30" i="31"/>
  <c r="D30" i="31" s="1"/>
  <c r="Q30" i="31"/>
  <c r="P30" i="31"/>
  <c r="O30" i="31"/>
  <c r="U29" i="31"/>
  <c r="T29" i="31"/>
  <c r="S29" i="31"/>
  <c r="R29" i="31"/>
  <c r="Q29" i="31"/>
  <c r="P29" i="31"/>
  <c r="O29" i="31"/>
  <c r="U28" i="31"/>
  <c r="T28" i="31"/>
  <c r="S28" i="31"/>
  <c r="R28" i="31"/>
  <c r="Q28" i="31"/>
  <c r="P28" i="31"/>
  <c r="C28" i="31" s="1"/>
  <c r="O28" i="31"/>
  <c r="U27" i="31"/>
  <c r="T27" i="31"/>
  <c r="S27" i="31"/>
  <c r="R27" i="31"/>
  <c r="Q27" i="31"/>
  <c r="P27" i="31"/>
  <c r="O27" i="31"/>
  <c r="U26" i="31"/>
  <c r="T26" i="31"/>
  <c r="S26" i="31"/>
  <c r="R26" i="31"/>
  <c r="Q26" i="31"/>
  <c r="P26" i="31"/>
  <c r="O26" i="31"/>
  <c r="C26" i="31"/>
  <c r="U25" i="31"/>
  <c r="T25" i="31"/>
  <c r="S25" i="31"/>
  <c r="R25" i="31"/>
  <c r="Q25" i="31"/>
  <c r="P25" i="31"/>
  <c r="O25" i="31"/>
  <c r="U24" i="31"/>
  <c r="T24" i="31"/>
  <c r="S24" i="31"/>
  <c r="R24" i="31"/>
  <c r="Q24" i="31"/>
  <c r="P24" i="31"/>
  <c r="O24" i="31"/>
  <c r="U23" i="31"/>
  <c r="T23" i="31"/>
  <c r="S23" i="31"/>
  <c r="R23" i="31"/>
  <c r="Q23" i="31"/>
  <c r="P23" i="31"/>
  <c r="C23" i="31" s="1"/>
  <c r="O23" i="31"/>
  <c r="U22" i="31"/>
  <c r="T22" i="31"/>
  <c r="S22" i="31"/>
  <c r="R22" i="31"/>
  <c r="Q22" i="31"/>
  <c r="P22" i="31"/>
  <c r="O22" i="31"/>
  <c r="U21" i="31"/>
  <c r="T21" i="31"/>
  <c r="S21" i="31"/>
  <c r="R21" i="31"/>
  <c r="D21" i="31" s="1"/>
  <c r="Q21" i="31"/>
  <c r="P21" i="31"/>
  <c r="O21" i="31"/>
  <c r="U20" i="31"/>
  <c r="T20" i="31"/>
  <c r="S20" i="31"/>
  <c r="R20" i="31"/>
  <c r="Q20" i="31"/>
  <c r="P20" i="31"/>
  <c r="O20" i="31"/>
  <c r="U19" i="31"/>
  <c r="T19" i="31"/>
  <c r="S19" i="31"/>
  <c r="R19" i="31"/>
  <c r="Q19" i="31"/>
  <c r="P19" i="31"/>
  <c r="O19" i="31"/>
  <c r="U18" i="31"/>
  <c r="T18" i="31"/>
  <c r="S18" i="31"/>
  <c r="R18" i="31"/>
  <c r="Q18" i="31"/>
  <c r="P18" i="31"/>
  <c r="O18" i="31"/>
  <c r="C18" i="31" s="1"/>
  <c r="U17" i="31"/>
  <c r="T17" i="31"/>
  <c r="S17" i="31"/>
  <c r="R17" i="31"/>
  <c r="Q17" i="31"/>
  <c r="P17" i="31"/>
  <c r="O17" i="31"/>
  <c r="U16" i="31"/>
  <c r="T16" i="31"/>
  <c r="S16" i="31"/>
  <c r="R16" i="31"/>
  <c r="Q16" i="31"/>
  <c r="P16" i="31"/>
  <c r="O16" i="31"/>
  <c r="U15" i="31"/>
  <c r="T15" i="31"/>
  <c r="S15" i="31"/>
  <c r="R15" i="31"/>
  <c r="Q15" i="31"/>
  <c r="P15" i="31"/>
  <c r="C15" i="31" s="1"/>
  <c r="O15" i="31"/>
  <c r="U14" i="31"/>
  <c r="T14" i="31"/>
  <c r="S14" i="31"/>
  <c r="R14" i="31"/>
  <c r="Q14" i="31"/>
  <c r="P14" i="31"/>
  <c r="O14" i="31"/>
  <c r="U13" i="31"/>
  <c r="T13" i="31"/>
  <c r="S13" i="31"/>
  <c r="R13" i="31"/>
  <c r="Q13" i="31"/>
  <c r="P13" i="31"/>
  <c r="O13" i="31"/>
  <c r="U12" i="31"/>
  <c r="T12" i="31"/>
  <c r="S12" i="31"/>
  <c r="R12" i="31"/>
  <c r="Q12" i="31"/>
  <c r="P12" i="31"/>
  <c r="O12" i="31"/>
  <c r="U11" i="31"/>
  <c r="T11" i="31"/>
  <c r="S11" i="31"/>
  <c r="R11" i="31"/>
  <c r="Q11" i="31"/>
  <c r="P11" i="31"/>
  <c r="O11" i="31"/>
  <c r="U10" i="31"/>
  <c r="T10" i="31"/>
  <c r="S10" i="31"/>
  <c r="R10" i="31"/>
  <c r="Q10" i="31"/>
  <c r="P10" i="31"/>
  <c r="O10" i="31"/>
  <c r="C10" i="31" s="1"/>
  <c r="U9" i="31"/>
  <c r="T9" i="31"/>
  <c r="S9" i="31"/>
  <c r="R9" i="31"/>
  <c r="Q9" i="31"/>
  <c r="P9" i="31"/>
  <c r="O9" i="31"/>
  <c r="U8" i="31"/>
  <c r="T8" i="31"/>
  <c r="S8" i="31"/>
  <c r="R8" i="31"/>
  <c r="Q8" i="31"/>
  <c r="P8" i="31"/>
  <c r="O8" i="31"/>
  <c r="D41" i="31" l="1"/>
  <c r="D25" i="31"/>
  <c r="C29" i="31"/>
  <c r="C9" i="31"/>
  <c r="C17" i="31"/>
  <c r="C25" i="31"/>
  <c r="D29" i="31"/>
  <c r="D33" i="31"/>
  <c r="C37" i="31"/>
  <c r="D14" i="31"/>
  <c r="D22" i="31"/>
  <c r="C8" i="31"/>
  <c r="C16" i="31"/>
  <c r="D19" i="31"/>
  <c r="C24" i="31"/>
  <c r="D38" i="31"/>
  <c r="D10" i="31"/>
  <c r="D18" i="31"/>
  <c r="D28" i="31"/>
  <c r="C34" i="31"/>
  <c r="D35" i="31"/>
  <c r="D36" i="31"/>
  <c r="D9" i="31"/>
  <c r="C14" i="31"/>
  <c r="D17" i="31"/>
  <c r="D8" i="31"/>
  <c r="C13" i="31"/>
  <c r="D16" i="31"/>
  <c r="C21" i="31"/>
  <c r="C30" i="31"/>
  <c r="C31" i="31"/>
  <c r="C38" i="31"/>
  <c r="C19" i="31"/>
  <c r="D20" i="31"/>
  <c r="D34" i="31"/>
  <c r="C40" i="31"/>
  <c r="C41" i="31"/>
  <c r="D23" i="31"/>
  <c r="C12" i="31"/>
  <c r="C27" i="31"/>
  <c r="D40" i="31"/>
  <c r="D13" i="31"/>
  <c r="D27" i="31"/>
  <c r="D31" i="31"/>
  <c r="C11" i="31"/>
  <c r="D12" i="31"/>
  <c r="D24" i="31"/>
  <c r="C33" i="31"/>
  <c r="D37" i="31"/>
  <c r="D11" i="31"/>
  <c r="D15" i="31"/>
  <c r="C35" i="31"/>
  <c r="C43" i="30"/>
  <c r="D39" i="30"/>
  <c r="C35" i="30"/>
  <c r="D31" i="30"/>
  <c r="C27" i="30"/>
  <c r="D23" i="30"/>
  <c r="C19" i="30"/>
  <c r="D15" i="30"/>
  <c r="C11" i="30"/>
  <c r="D46" i="29"/>
  <c r="C42" i="29"/>
  <c r="D38" i="29"/>
  <c r="C34" i="29"/>
  <c r="D30" i="29"/>
  <c r="C26" i="29"/>
  <c r="D22" i="29"/>
  <c r="C18" i="29"/>
  <c r="D14" i="29"/>
  <c r="C10" i="29"/>
  <c r="D45" i="28"/>
  <c r="C41" i="28"/>
  <c r="D37" i="28"/>
  <c r="C33" i="28"/>
  <c r="D29" i="28"/>
  <c r="C25" i="28"/>
  <c r="D21" i="28"/>
  <c r="C17" i="28"/>
  <c r="D13" i="28"/>
  <c r="C9" i="28"/>
  <c r="D44" i="27"/>
  <c r="D36" i="27"/>
  <c r="D28" i="27"/>
  <c r="D20" i="27"/>
  <c r="D12" i="27"/>
  <c r="U46" i="30"/>
  <c r="T46" i="30"/>
  <c r="S46" i="30"/>
  <c r="R46" i="30"/>
  <c r="D46" i="30" s="1"/>
  <c r="Q46" i="30"/>
  <c r="P46" i="30"/>
  <c r="O46" i="30"/>
  <c r="C46" i="30" s="1"/>
  <c r="U45" i="30"/>
  <c r="T45" i="30"/>
  <c r="S45" i="30"/>
  <c r="R45" i="30"/>
  <c r="D45" i="30" s="1"/>
  <c r="Q45" i="30"/>
  <c r="P45" i="30"/>
  <c r="O45" i="30"/>
  <c r="C45" i="30" s="1"/>
  <c r="U44" i="30"/>
  <c r="T44" i="30"/>
  <c r="S44" i="30"/>
  <c r="R44" i="30"/>
  <c r="D44" i="30" s="1"/>
  <c r="Q44" i="30"/>
  <c r="P44" i="30"/>
  <c r="O44" i="30"/>
  <c r="C44" i="30" s="1"/>
  <c r="U43" i="30"/>
  <c r="T43" i="30"/>
  <c r="S43" i="30"/>
  <c r="D43" i="30" s="1"/>
  <c r="R43" i="30"/>
  <c r="Q43" i="30"/>
  <c r="P43" i="30"/>
  <c r="O43" i="30"/>
  <c r="U42" i="30"/>
  <c r="T42" i="30"/>
  <c r="S42" i="30"/>
  <c r="R42" i="30"/>
  <c r="D42" i="30" s="1"/>
  <c r="Q42" i="30"/>
  <c r="P42" i="30"/>
  <c r="O42" i="30"/>
  <c r="C42" i="30" s="1"/>
  <c r="U41" i="30"/>
  <c r="T41" i="30"/>
  <c r="S41" i="30"/>
  <c r="R41" i="30"/>
  <c r="D41" i="30" s="1"/>
  <c r="Q41" i="30"/>
  <c r="P41" i="30"/>
  <c r="O41" i="30"/>
  <c r="C41" i="30" s="1"/>
  <c r="U40" i="30"/>
  <c r="T40" i="30"/>
  <c r="S40" i="30"/>
  <c r="R40" i="30"/>
  <c r="D40" i="30" s="1"/>
  <c r="Q40" i="30"/>
  <c r="P40" i="30"/>
  <c r="O40" i="30"/>
  <c r="C40" i="30" s="1"/>
  <c r="U39" i="30"/>
  <c r="T39" i="30"/>
  <c r="S39" i="30"/>
  <c r="R39" i="30"/>
  <c r="Q39" i="30"/>
  <c r="P39" i="30"/>
  <c r="O39" i="30"/>
  <c r="C39" i="30" s="1"/>
  <c r="U38" i="30"/>
  <c r="T38" i="30"/>
  <c r="S38" i="30"/>
  <c r="R38" i="30"/>
  <c r="D38" i="30" s="1"/>
  <c r="Q38" i="30"/>
  <c r="P38" i="30"/>
  <c r="O38" i="30"/>
  <c r="C38" i="30" s="1"/>
  <c r="U37" i="30"/>
  <c r="T37" i="30"/>
  <c r="S37" i="30"/>
  <c r="R37" i="30"/>
  <c r="D37" i="30" s="1"/>
  <c r="Q37" i="30"/>
  <c r="P37" i="30"/>
  <c r="O37" i="30"/>
  <c r="C37" i="30" s="1"/>
  <c r="U36" i="30"/>
  <c r="T36" i="30"/>
  <c r="S36" i="30"/>
  <c r="R36" i="30"/>
  <c r="D36" i="30" s="1"/>
  <c r="Q36" i="30"/>
  <c r="P36" i="30"/>
  <c r="O36" i="30"/>
  <c r="C36" i="30" s="1"/>
  <c r="U35" i="30"/>
  <c r="T35" i="30"/>
  <c r="S35" i="30"/>
  <c r="D35" i="30" s="1"/>
  <c r="R35" i="30"/>
  <c r="Q35" i="30"/>
  <c r="P35" i="30"/>
  <c r="O35" i="30"/>
  <c r="U34" i="30"/>
  <c r="T34" i="30"/>
  <c r="S34" i="30"/>
  <c r="R34" i="30"/>
  <c r="D34" i="30" s="1"/>
  <c r="Q34" i="30"/>
  <c r="P34" i="30"/>
  <c r="O34" i="30"/>
  <c r="C34" i="30" s="1"/>
  <c r="U33" i="30"/>
  <c r="T33" i="30"/>
  <c r="S33" i="30"/>
  <c r="R33" i="30"/>
  <c r="D33" i="30" s="1"/>
  <c r="Q33" i="30"/>
  <c r="P33" i="30"/>
  <c r="O33" i="30"/>
  <c r="C33" i="30" s="1"/>
  <c r="U32" i="30"/>
  <c r="T32" i="30"/>
  <c r="S32" i="30"/>
  <c r="R32" i="30"/>
  <c r="D32" i="30" s="1"/>
  <c r="Q32" i="30"/>
  <c r="P32" i="30"/>
  <c r="O32" i="30"/>
  <c r="C32" i="30" s="1"/>
  <c r="U31" i="30"/>
  <c r="T31" i="30"/>
  <c r="S31" i="30"/>
  <c r="R31" i="30"/>
  <c r="Q31" i="30"/>
  <c r="P31" i="30"/>
  <c r="O31" i="30"/>
  <c r="C31" i="30" s="1"/>
  <c r="U30" i="30"/>
  <c r="T30" i="30"/>
  <c r="S30" i="30"/>
  <c r="R30" i="30"/>
  <c r="D30" i="30" s="1"/>
  <c r="Q30" i="30"/>
  <c r="P30" i="30"/>
  <c r="O30" i="30"/>
  <c r="C30" i="30" s="1"/>
  <c r="U29" i="30"/>
  <c r="T29" i="30"/>
  <c r="S29" i="30"/>
  <c r="R29" i="30"/>
  <c r="D29" i="30" s="1"/>
  <c r="Q29" i="30"/>
  <c r="P29" i="30"/>
  <c r="O29" i="30"/>
  <c r="C29" i="30" s="1"/>
  <c r="U28" i="30"/>
  <c r="T28" i="30"/>
  <c r="S28" i="30"/>
  <c r="R28" i="30"/>
  <c r="D28" i="30" s="1"/>
  <c r="Q28" i="30"/>
  <c r="P28" i="30"/>
  <c r="O28" i="30"/>
  <c r="C28" i="30" s="1"/>
  <c r="U27" i="30"/>
  <c r="T27" i="30"/>
  <c r="S27" i="30"/>
  <c r="D27" i="30" s="1"/>
  <c r="R27" i="30"/>
  <c r="Q27" i="30"/>
  <c r="P27" i="30"/>
  <c r="O27" i="30"/>
  <c r="U26" i="30"/>
  <c r="T26" i="30"/>
  <c r="S26" i="30"/>
  <c r="R26" i="30"/>
  <c r="D26" i="30" s="1"/>
  <c r="Q26" i="30"/>
  <c r="P26" i="30"/>
  <c r="O26" i="30"/>
  <c r="C26" i="30" s="1"/>
  <c r="U25" i="30"/>
  <c r="T25" i="30"/>
  <c r="S25" i="30"/>
  <c r="R25" i="30"/>
  <c r="D25" i="30" s="1"/>
  <c r="Q25" i="30"/>
  <c r="P25" i="30"/>
  <c r="O25" i="30"/>
  <c r="C25" i="30" s="1"/>
  <c r="U24" i="30"/>
  <c r="T24" i="30"/>
  <c r="S24" i="30"/>
  <c r="R24" i="30"/>
  <c r="D24" i="30" s="1"/>
  <c r="Q24" i="30"/>
  <c r="P24" i="30"/>
  <c r="O24" i="30"/>
  <c r="C24" i="30" s="1"/>
  <c r="U23" i="30"/>
  <c r="T23" i="30"/>
  <c r="S23" i="30"/>
  <c r="R23" i="30"/>
  <c r="Q23" i="30"/>
  <c r="P23" i="30"/>
  <c r="O23" i="30"/>
  <c r="C23" i="30" s="1"/>
  <c r="U22" i="30"/>
  <c r="T22" i="30"/>
  <c r="S22" i="30"/>
  <c r="R22" i="30"/>
  <c r="D22" i="30" s="1"/>
  <c r="Q22" i="30"/>
  <c r="P22" i="30"/>
  <c r="O22" i="30"/>
  <c r="C22" i="30" s="1"/>
  <c r="U21" i="30"/>
  <c r="T21" i="30"/>
  <c r="S21" i="30"/>
  <c r="R21" i="30"/>
  <c r="D21" i="30" s="1"/>
  <c r="Q21" i="30"/>
  <c r="P21" i="30"/>
  <c r="O21" i="30"/>
  <c r="C21" i="30" s="1"/>
  <c r="U20" i="30"/>
  <c r="T20" i="30"/>
  <c r="S20" i="30"/>
  <c r="R20" i="30"/>
  <c r="D20" i="30" s="1"/>
  <c r="Q20" i="30"/>
  <c r="P20" i="30"/>
  <c r="O20" i="30"/>
  <c r="C20" i="30" s="1"/>
  <c r="U19" i="30"/>
  <c r="T19" i="30"/>
  <c r="S19" i="30"/>
  <c r="D19" i="30" s="1"/>
  <c r="R19" i="30"/>
  <c r="Q19" i="30"/>
  <c r="P19" i="30"/>
  <c r="O19" i="30"/>
  <c r="U18" i="30"/>
  <c r="T18" i="30"/>
  <c r="S18" i="30"/>
  <c r="R18" i="30"/>
  <c r="D18" i="30" s="1"/>
  <c r="Q18" i="30"/>
  <c r="P18" i="30"/>
  <c r="O18" i="30"/>
  <c r="C18" i="30" s="1"/>
  <c r="U17" i="30"/>
  <c r="T17" i="30"/>
  <c r="S17" i="30"/>
  <c r="R17" i="30"/>
  <c r="D17" i="30" s="1"/>
  <c r="Q17" i="30"/>
  <c r="P17" i="30"/>
  <c r="O17" i="30"/>
  <c r="C17" i="30" s="1"/>
  <c r="U16" i="30"/>
  <c r="T16" i="30"/>
  <c r="S16" i="30"/>
  <c r="R16" i="30"/>
  <c r="D16" i="30" s="1"/>
  <c r="Q16" i="30"/>
  <c r="P16" i="30"/>
  <c r="O16" i="30"/>
  <c r="C16" i="30" s="1"/>
  <c r="U15" i="30"/>
  <c r="T15" i="30"/>
  <c r="S15" i="30"/>
  <c r="R15" i="30"/>
  <c r="Q15" i="30"/>
  <c r="P15" i="30"/>
  <c r="O15" i="30"/>
  <c r="C15" i="30" s="1"/>
  <c r="U14" i="30"/>
  <c r="T14" i="30"/>
  <c r="S14" i="30"/>
  <c r="R14" i="30"/>
  <c r="D14" i="30" s="1"/>
  <c r="Q14" i="30"/>
  <c r="P14" i="30"/>
  <c r="O14" i="30"/>
  <c r="C14" i="30" s="1"/>
  <c r="U13" i="30"/>
  <c r="T13" i="30"/>
  <c r="S13" i="30"/>
  <c r="R13" i="30"/>
  <c r="D13" i="30" s="1"/>
  <c r="Q13" i="30"/>
  <c r="P13" i="30"/>
  <c r="O13" i="30"/>
  <c r="C13" i="30" s="1"/>
  <c r="U12" i="30"/>
  <c r="T12" i="30"/>
  <c r="S12" i="30"/>
  <c r="R12" i="30"/>
  <c r="D12" i="30" s="1"/>
  <c r="Q12" i="30"/>
  <c r="P12" i="30"/>
  <c r="O12" i="30"/>
  <c r="C12" i="30" s="1"/>
  <c r="U11" i="30"/>
  <c r="T11" i="30"/>
  <c r="S11" i="30"/>
  <c r="D11" i="30" s="1"/>
  <c r="R11" i="30"/>
  <c r="Q11" i="30"/>
  <c r="P11" i="30"/>
  <c r="O11" i="30"/>
  <c r="U10" i="30"/>
  <c r="T10" i="30"/>
  <c r="S10" i="30"/>
  <c r="R10" i="30"/>
  <c r="D10" i="30" s="1"/>
  <c r="Q10" i="30"/>
  <c r="P10" i="30"/>
  <c r="O10" i="30"/>
  <c r="C10" i="30" s="1"/>
  <c r="U9" i="30"/>
  <c r="T9" i="30"/>
  <c r="S9" i="30"/>
  <c r="R9" i="30"/>
  <c r="D9" i="30" s="1"/>
  <c r="Q9" i="30"/>
  <c r="P9" i="30"/>
  <c r="O9" i="30"/>
  <c r="C9" i="30" s="1"/>
  <c r="U8" i="30"/>
  <c r="T8" i="30"/>
  <c r="S8" i="30"/>
  <c r="R8" i="30"/>
  <c r="D8" i="30" s="1"/>
  <c r="Q8" i="30"/>
  <c r="P8" i="30"/>
  <c r="O8" i="30"/>
  <c r="C8" i="30" s="1"/>
  <c r="U46" i="29"/>
  <c r="T46" i="29"/>
  <c r="S46" i="29"/>
  <c r="R46" i="29"/>
  <c r="Q46" i="29"/>
  <c r="P46" i="29"/>
  <c r="O46" i="29"/>
  <c r="C46" i="29" s="1"/>
  <c r="U45" i="29"/>
  <c r="T45" i="29"/>
  <c r="S45" i="29"/>
  <c r="R45" i="29"/>
  <c r="D45" i="29" s="1"/>
  <c r="Q45" i="29"/>
  <c r="P45" i="29"/>
  <c r="O45" i="29"/>
  <c r="C45" i="29" s="1"/>
  <c r="U44" i="29"/>
  <c r="T44" i="29"/>
  <c r="S44" i="29"/>
  <c r="R44" i="29"/>
  <c r="D44" i="29" s="1"/>
  <c r="Q44" i="29"/>
  <c r="P44" i="29"/>
  <c r="O44" i="29"/>
  <c r="C44" i="29" s="1"/>
  <c r="U43" i="29"/>
  <c r="T43" i="29"/>
  <c r="S43" i="29"/>
  <c r="R43" i="29"/>
  <c r="D43" i="29" s="1"/>
  <c r="Q43" i="29"/>
  <c r="P43" i="29"/>
  <c r="O43" i="29"/>
  <c r="C43" i="29" s="1"/>
  <c r="U42" i="29"/>
  <c r="T42" i="29"/>
  <c r="S42" i="29"/>
  <c r="D42" i="29" s="1"/>
  <c r="R42" i="29"/>
  <c r="Q42" i="29"/>
  <c r="P42" i="29"/>
  <c r="O42" i="29"/>
  <c r="U41" i="29"/>
  <c r="T41" i="29"/>
  <c r="S41" i="29"/>
  <c r="R41" i="29"/>
  <c r="D41" i="29" s="1"/>
  <c r="Q41" i="29"/>
  <c r="P41" i="29"/>
  <c r="O41" i="29"/>
  <c r="C41" i="29" s="1"/>
  <c r="U40" i="29"/>
  <c r="T40" i="29"/>
  <c r="S40" i="29"/>
  <c r="R40" i="29"/>
  <c r="D40" i="29" s="1"/>
  <c r="Q40" i="29"/>
  <c r="P40" i="29"/>
  <c r="O40" i="29"/>
  <c r="C40" i="29" s="1"/>
  <c r="U39" i="29"/>
  <c r="T39" i="29"/>
  <c r="S39" i="29"/>
  <c r="R39" i="29"/>
  <c r="D39" i="29" s="1"/>
  <c r="Q39" i="29"/>
  <c r="P39" i="29"/>
  <c r="O39" i="29"/>
  <c r="C39" i="29" s="1"/>
  <c r="U38" i="29"/>
  <c r="T38" i="29"/>
  <c r="S38" i="29"/>
  <c r="R38" i="29"/>
  <c r="Q38" i="29"/>
  <c r="P38" i="29"/>
  <c r="O38" i="29"/>
  <c r="C38" i="29" s="1"/>
  <c r="U37" i="29"/>
  <c r="T37" i="29"/>
  <c r="S37" i="29"/>
  <c r="R37" i="29"/>
  <c r="D37" i="29" s="1"/>
  <c r="Q37" i="29"/>
  <c r="P37" i="29"/>
  <c r="O37" i="29"/>
  <c r="C37" i="29" s="1"/>
  <c r="U36" i="29"/>
  <c r="T36" i="29"/>
  <c r="S36" i="29"/>
  <c r="R36" i="29"/>
  <c r="D36" i="29" s="1"/>
  <c r="Q36" i="29"/>
  <c r="P36" i="29"/>
  <c r="O36" i="29"/>
  <c r="C36" i="29" s="1"/>
  <c r="U35" i="29"/>
  <c r="T35" i="29"/>
  <c r="S35" i="29"/>
  <c r="R35" i="29"/>
  <c r="D35" i="29" s="1"/>
  <c r="Q35" i="29"/>
  <c r="P35" i="29"/>
  <c r="O35" i="29"/>
  <c r="C35" i="29" s="1"/>
  <c r="U34" i="29"/>
  <c r="T34" i="29"/>
  <c r="S34" i="29"/>
  <c r="D34" i="29" s="1"/>
  <c r="R34" i="29"/>
  <c r="Q34" i="29"/>
  <c r="P34" i="29"/>
  <c r="O34" i="29"/>
  <c r="U33" i="29"/>
  <c r="T33" i="29"/>
  <c r="S33" i="29"/>
  <c r="R33" i="29"/>
  <c r="D33" i="29" s="1"/>
  <c r="Q33" i="29"/>
  <c r="P33" i="29"/>
  <c r="O33" i="29"/>
  <c r="C33" i="29" s="1"/>
  <c r="U32" i="29"/>
  <c r="T32" i="29"/>
  <c r="S32" i="29"/>
  <c r="R32" i="29"/>
  <c r="D32" i="29" s="1"/>
  <c r="Q32" i="29"/>
  <c r="P32" i="29"/>
  <c r="O32" i="29"/>
  <c r="C32" i="29" s="1"/>
  <c r="U31" i="29"/>
  <c r="T31" i="29"/>
  <c r="S31" i="29"/>
  <c r="R31" i="29"/>
  <c r="D31" i="29" s="1"/>
  <c r="Q31" i="29"/>
  <c r="P31" i="29"/>
  <c r="O31" i="29"/>
  <c r="C31" i="29" s="1"/>
  <c r="U30" i="29"/>
  <c r="T30" i="29"/>
  <c r="S30" i="29"/>
  <c r="R30" i="29"/>
  <c r="Q30" i="29"/>
  <c r="P30" i="29"/>
  <c r="O30" i="29"/>
  <c r="C30" i="29" s="1"/>
  <c r="U29" i="29"/>
  <c r="T29" i="29"/>
  <c r="S29" i="29"/>
  <c r="R29" i="29"/>
  <c r="D29" i="29" s="1"/>
  <c r="Q29" i="29"/>
  <c r="P29" i="29"/>
  <c r="O29" i="29"/>
  <c r="C29" i="29" s="1"/>
  <c r="U28" i="29"/>
  <c r="T28" i="29"/>
  <c r="S28" i="29"/>
  <c r="R28" i="29"/>
  <c r="D28" i="29" s="1"/>
  <c r="Q28" i="29"/>
  <c r="P28" i="29"/>
  <c r="O28" i="29"/>
  <c r="C28" i="29" s="1"/>
  <c r="U27" i="29"/>
  <c r="T27" i="29"/>
  <c r="S27" i="29"/>
  <c r="R27" i="29"/>
  <c r="D27" i="29" s="1"/>
  <c r="Q27" i="29"/>
  <c r="P27" i="29"/>
  <c r="O27" i="29"/>
  <c r="C27" i="29" s="1"/>
  <c r="U26" i="29"/>
  <c r="T26" i="29"/>
  <c r="S26" i="29"/>
  <c r="D26" i="29" s="1"/>
  <c r="R26" i="29"/>
  <c r="Q26" i="29"/>
  <c r="P26" i="29"/>
  <c r="O26" i="29"/>
  <c r="U25" i="29"/>
  <c r="T25" i="29"/>
  <c r="S25" i="29"/>
  <c r="R25" i="29"/>
  <c r="D25" i="29" s="1"/>
  <c r="Q25" i="29"/>
  <c r="P25" i="29"/>
  <c r="O25" i="29"/>
  <c r="C25" i="29" s="1"/>
  <c r="U24" i="29"/>
  <c r="T24" i="29"/>
  <c r="S24" i="29"/>
  <c r="R24" i="29"/>
  <c r="D24" i="29" s="1"/>
  <c r="Q24" i="29"/>
  <c r="P24" i="29"/>
  <c r="O24" i="29"/>
  <c r="C24" i="29" s="1"/>
  <c r="U23" i="29"/>
  <c r="T23" i="29"/>
  <c r="S23" i="29"/>
  <c r="R23" i="29"/>
  <c r="D23" i="29" s="1"/>
  <c r="Q23" i="29"/>
  <c r="P23" i="29"/>
  <c r="O23" i="29"/>
  <c r="C23" i="29" s="1"/>
  <c r="U22" i="29"/>
  <c r="T22" i="29"/>
  <c r="S22" i="29"/>
  <c r="R22" i="29"/>
  <c r="Q22" i="29"/>
  <c r="P22" i="29"/>
  <c r="O22" i="29"/>
  <c r="C22" i="29" s="1"/>
  <c r="U21" i="29"/>
  <c r="T21" i="29"/>
  <c r="S21" i="29"/>
  <c r="R21" i="29"/>
  <c r="D21" i="29" s="1"/>
  <c r="Q21" i="29"/>
  <c r="P21" i="29"/>
  <c r="O21" i="29"/>
  <c r="C21" i="29" s="1"/>
  <c r="U20" i="29"/>
  <c r="T20" i="29"/>
  <c r="S20" i="29"/>
  <c r="R20" i="29"/>
  <c r="D20" i="29" s="1"/>
  <c r="Q20" i="29"/>
  <c r="P20" i="29"/>
  <c r="O20" i="29"/>
  <c r="C20" i="29" s="1"/>
  <c r="U19" i="29"/>
  <c r="T19" i="29"/>
  <c r="S19" i="29"/>
  <c r="R19" i="29"/>
  <c r="D19" i="29" s="1"/>
  <c r="Q19" i="29"/>
  <c r="P19" i="29"/>
  <c r="O19" i="29"/>
  <c r="C19" i="29" s="1"/>
  <c r="U18" i="29"/>
  <c r="T18" i="29"/>
  <c r="S18" i="29"/>
  <c r="D18" i="29" s="1"/>
  <c r="R18" i="29"/>
  <c r="Q18" i="29"/>
  <c r="P18" i="29"/>
  <c r="O18" i="29"/>
  <c r="U17" i="29"/>
  <c r="T17" i="29"/>
  <c r="S17" i="29"/>
  <c r="R17" i="29"/>
  <c r="D17" i="29" s="1"/>
  <c r="Q17" i="29"/>
  <c r="P17" i="29"/>
  <c r="O17" i="29"/>
  <c r="C17" i="29" s="1"/>
  <c r="U16" i="29"/>
  <c r="T16" i="29"/>
  <c r="S16" i="29"/>
  <c r="R16" i="29"/>
  <c r="D16" i="29" s="1"/>
  <c r="Q16" i="29"/>
  <c r="P16" i="29"/>
  <c r="O16" i="29"/>
  <c r="C16" i="29" s="1"/>
  <c r="U15" i="29"/>
  <c r="T15" i="29"/>
  <c r="S15" i="29"/>
  <c r="R15" i="29"/>
  <c r="D15" i="29" s="1"/>
  <c r="Q15" i="29"/>
  <c r="P15" i="29"/>
  <c r="O15" i="29"/>
  <c r="C15" i="29" s="1"/>
  <c r="U14" i="29"/>
  <c r="T14" i="29"/>
  <c r="S14" i="29"/>
  <c r="R14" i="29"/>
  <c r="Q14" i="29"/>
  <c r="P14" i="29"/>
  <c r="O14" i="29"/>
  <c r="C14" i="29" s="1"/>
  <c r="U13" i="29"/>
  <c r="T13" i="29"/>
  <c r="S13" i="29"/>
  <c r="R13" i="29"/>
  <c r="D13" i="29" s="1"/>
  <c r="Q13" i="29"/>
  <c r="P13" i="29"/>
  <c r="O13" i="29"/>
  <c r="C13" i="29" s="1"/>
  <c r="U12" i="29"/>
  <c r="T12" i="29"/>
  <c r="S12" i="29"/>
  <c r="R12" i="29"/>
  <c r="D12" i="29" s="1"/>
  <c r="Q12" i="29"/>
  <c r="P12" i="29"/>
  <c r="O12" i="29"/>
  <c r="C12" i="29" s="1"/>
  <c r="U11" i="29"/>
  <c r="T11" i="29"/>
  <c r="S11" i="29"/>
  <c r="R11" i="29"/>
  <c r="D11" i="29" s="1"/>
  <c r="Q11" i="29"/>
  <c r="P11" i="29"/>
  <c r="O11" i="29"/>
  <c r="C11" i="29" s="1"/>
  <c r="U10" i="29"/>
  <c r="T10" i="29"/>
  <c r="S10" i="29"/>
  <c r="D10" i="29" s="1"/>
  <c r="R10" i="29"/>
  <c r="Q10" i="29"/>
  <c r="P10" i="29"/>
  <c r="O10" i="29"/>
  <c r="U9" i="29"/>
  <c r="T9" i="29"/>
  <c r="S9" i="29"/>
  <c r="R9" i="29"/>
  <c r="D9" i="29" s="1"/>
  <c r="Q9" i="29"/>
  <c r="P9" i="29"/>
  <c r="O9" i="29"/>
  <c r="C9" i="29" s="1"/>
  <c r="U8" i="29"/>
  <c r="T8" i="29"/>
  <c r="S8" i="29"/>
  <c r="R8" i="29"/>
  <c r="D8" i="29" s="1"/>
  <c r="Q8" i="29"/>
  <c r="P8" i="29"/>
  <c r="O8" i="29"/>
  <c r="C8" i="29" s="1"/>
  <c r="C48" i="29" s="1"/>
  <c r="U46" i="28"/>
  <c r="T46" i="28"/>
  <c r="S46" i="28"/>
  <c r="R46" i="28"/>
  <c r="D46" i="28" s="1"/>
  <c r="Q46" i="28"/>
  <c r="P46" i="28"/>
  <c r="O46" i="28"/>
  <c r="C46" i="28" s="1"/>
  <c r="U45" i="28"/>
  <c r="T45" i="28"/>
  <c r="S45" i="28"/>
  <c r="R45" i="28"/>
  <c r="Q45" i="28"/>
  <c r="P45" i="28"/>
  <c r="O45" i="28"/>
  <c r="C45" i="28" s="1"/>
  <c r="U44" i="28"/>
  <c r="T44" i="28"/>
  <c r="S44" i="28"/>
  <c r="R44" i="28"/>
  <c r="D44" i="28" s="1"/>
  <c r="Q44" i="28"/>
  <c r="P44" i="28"/>
  <c r="O44" i="28"/>
  <c r="C44" i="28" s="1"/>
  <c r="U43" i="28"/>
  <c r="T43" i="28"/>
  <c r="S43" i="28"/>
  <c r="R43" i="28"/>
  <c r="D43" i="28" s="1"/>
  <c r="Q43" i="28"/>
  <c r="P43" i="28"/>
  <c r="O43" i="28"/>
  <c r="C43" i="28" s="1"/>
  <c r="U42" i="28"/>
  <c r="T42" i="28"/>
  <c r="S42" i="28"/>
  <c r="R42" i="28"/>
  <c r="D42" i="28" s="1"/>
  <c r="Q42" i="28"/>
  <c r="P42" i="28"/>
  <c r="O42" i="28"/>
  <c r="C42" i="28" s="1"/>
  <c r="U41" i="28"/>
  <c r="T41" i="28"/>
  <c r="S41" i="28"/>
  <c r="D41" i="28" s="1"/>
  <c r="R41" i="28"/>
  <c r="Q41" i="28"/>
  <c r="P41" i="28"/>
  <c r="O41" i="28"/>
  <c r="U40" i="28"/>
  <c r="T40" i="28"/>
  <c r="S40" i="28"/>
  <c r="R40" i="28"/>
  <c r="D40" i="28" s="1"/>
  <c r="Q40" i="28"/>
  <c r="P40" i="28"/>
  <c r="O40" i="28"/>
  <c r="C40" i="28" s="1"/>
  <c r="U39" i="28"/>
  <c r="T39" i="28"/>
  <c r="S39" i="28"/>
  <c r="R39" i="28"/>
  <c r="D39" i="28" s="1"/>
  <c r="Q39" i="28"/>
  <c r="P39" i="28"/>
  <c r="O39" i="28"/>
  <c r="C39" i="28" s="1"/>
  <c r="U38" i="28"/>
  <c r="T38" i="28"/>
  <c r="S38" i="28"/>
  <c r="R38" i="28"/>
  <c r="D38" i="28" s="1"/>
  <c r="Q38" i="28"/>
  <c r="P38" i="28"/>
  <c r="O38" i="28"/>
  <c r="C38" i="28" s="1"/>
  <c r="U37" i="28"/>
  <c r="T37" i="28"/>
  <c r="S37" i="28"/>
  <c r="R37" i="28"/>
  <c r="Q37" i="28"/>
  <c r="P37" i="28"/>
  <c r="O37" i="28"/>
  <c r="C37" i="28" s="1"/>
  <c r="U36" i="28"/>
  <c r="T36" i="28"/>
  <c r="S36" i="28"/>
  <c r="R36" i="28"/>
  <c r="D36" i="28" s="1"/>
  <c r="Q36" i="28"/>
  <c r="P36" i="28"/>
  <c r="O36" i="28"/>
  <c r="C36" i="28" s="1"/>
  <c r="U35" i="28"/>
  <c r="T35" i="28"/>
  <c r="S35" i="28"/>
  <c r="R35" i="28"/>
  <c r="D35" i="28" s="1"/>
  <c r="Q35" i="28"/>
  <c r="P35" i="28"/>
  <c r="O35" i="28"/>
  <c r="C35" i="28" s="1"/>
  <c r="U34" i="28"/>
  <c r="T34" i="28"/>
  <c r="S34" i="28"/>
  <c r="R34" i="28"/>
  <c r="D34" i="28" s="1"/>
  <c r="Q34" i="28"/>
  <c r="P34" i="28"/>
  <c r="O34" i="28"/>
  <c r="C34" i="28" s="1"/>
  <c r="U33" i="28"/>
  <c r="T33" i="28"/>
  <c r="S33" i="28"/>
  <c r="D33" i="28" s="1"/>
  <c r="R33" i="28"/>
  <c r="Q33" i="28"/>
  <c r="P33" i="28"/>
  <c r="O33" i="28"/>
  <c r="U32" i="28"/>
  <c r="T32" i="28"/>
  <c r="S32" i="28"/>
  <c r="R32" i="28"/>
  <c r="D32" i="28" s="1"/>
  <c r="Q32" i="28"/>
  <c r="P32" i="28"/>
  <c r="O32" i="28"/>
  <c r="C32" i="28" s="1"/>
  <c r="U31" i="28"/>
  <c r="T31" i="28"/>
  <c r="S31" i="28"/>
  <c r="R31" i="28"/>
  <c r="D31" i="28" s="1"/>
  <c r="Q31" i="28"/>
  <c r="P31" i="28"/>
  <c r="O31" i="28"/>
  <c r="C31" i="28" s="1"/>
  <c r="U30" i="28"/>
  <c r="T30" i="28"/>
  <c r="S30" i="28"/>
  <c r="R30" i="28"/>
  <c r="D30" i="28" s="1"/>
  <c r="Q30" i="28"/>
  <c r="P30" i="28"/>
  <c r="O30" i="28"/>
  <c r="C30" i="28" s="1"/>
  <c r="U29" i="28"/>
  <c r="T29" i="28"/>
  <c r="S29" i="28"/>
  <c r="R29" i="28"/>
  <c r="Q29" i="28"/>
  <c r="P29" i="28"/>
  <c r="O29" i="28"/>
  <c r="C29" i="28" s="1"/>
  <c r="U28" i="28"/>
  <c r="T28" i="28"/>
  <c r="S28" i="28"/>
  <c r="R28" i="28"/>
  <c r="D28" i="28" s="1"/>
  <c r="Q28" i="28"/>
  <c r="P28" i="28"/>
  <c r="O28" i="28"/>
  <c r="C28" i="28" s="1"/>
  <c r="U27" i="28"/>
  <c r="T27" i="28"/>
  <c r="S27" i="28"/>
  <c r="R27" i="28"/>
  <c r="D27" i="28" s="1"/>
  <c r="Q27" i="28"/>
  <c r="P27" i="28"/>
  <c r="O27" i="28"/>
  <c r="C27" i="28" s="1"/>
  <c r="U26" i="28"/>
  <c r="T26" i="28"/>
  <c r="S26" i="28"/>
  <c r="R26" i="28"/>
  <c r="D26" i="28" s="1"/>
  <c r="Q26" i="28"/>
  <c r="P26" i="28"/>
  <c r="O26" i="28"/>
  <c r="C26" i="28" s="1"/>
  <c r="U25" i="28"/>
  <c r="T25" i="28"/>
  <c r="S25" i="28"/>
  <c r="D25" i="28" s="1"/>
  <c r="R25" i="28"/>
  <c r="Q25" i="28"/>
  <c r="P25" i="28"/>
  <c r="O25" i="28"/>
  <c r="U24" i="28"/>
  <c r="T24" i="28"/>
  <c r="S24" i="28"/>
  <c r="R24" i="28"/>
  <c r="D24" i="28" s="1"/>
  <c r="Q24" i="28"/>
  <c r="P24" i="28"/>
  <c r="O24" i="28"/>
  <c r="C24" i="28" s="1"/>
  <c r="U23" i="28"/>
  <c r="T23" i="28"/>
  <c r="S23" i="28"/>
  <c r="R23" i="28"/>
  <c r="D23" i="28" s="1"/>
  <c r="Q23" i="28"/>
  <c r="P23" i="28"/>
  <c r="O23" i="28"/>
  <c r="C23" i="28" s="1"/>
  <c r="U22" i="28"/>
  <c r="T22" i="28"/>
  <c r="S22" i="28"/>
  <c r="R22" i="28"/>
  <c r="D22" i="28" s="1"/>
  <c r="Q22" i="28"/>
  <c r="P22" i="28"/>
  <c r="O22" i="28"/>
  <c r="C22" i="28" s="1"/>
  <c r="U21" i="28"/>
  <c r="T21" i="28"/>
  <c r="S21" i="28"/>
  <c r="R21" i="28"/>
  <c r="Q21" i="28"/>
  <c r="P21" i="28"/>
  <c r="O21" i="28"/>
  <c r="C21" i="28" s="1"/>
  <c r="U20" i="28"/>
  <c r="T20" i="28"/>
  <c r="S20" i="28"/>
  <c r="R20" i="28"/>
  <c r="D20" i="28" s="1"/>
  <c r="Q20" i="28"/>
  <c r="P20" i="28"/>
  <c r="O20" i="28"/>
  <c r="C20" i="28" s="1"/>
  <c r="U19" i="28"/>
  <c r="T19" i="28"/>
  <c r="S19" i="28"/>
  <c r="R19" i="28"/>
  <c r="D19" i="28" s="1"/>
  <c r="Q19" i="28"/>
  <c r="P19" i="28"/>
  <c r="O19" i="28"/>
  <c r="C19" i="28" s="1"/>
  <c r="U18" i="28"/>
  <c r="T18" i="28"/>
  <c r="S18" i="28"/>
  <c r="R18" i="28"/>
  <c r="D18" i="28" s="1"/>
  <c r="Q18" i="28"/>
  <c r="P18" i="28"/>
  <c r="O18" i="28"/>
  <c r="C18" i="28" s="1"/>
  <c r="U17" i="28"/>
  <c r="T17" i="28"/>
  <c r="S17" i="28"/>
  <c r="D17" i="28" s="1"/>
  <c r="R17" i="28"/>
  <c r="Q17" i="28"/>
  <c r="P17" i="28"/>
  <c r="O17" i="28"/>
  <c r="U16" i="28"/>
  <c r="T16" i="28"/>
  <c r="S16" i="28"/>
  <c r="R16" i="28"/>
  <c r="D16" i="28" s="1"/>
  <c r="Q16" i="28"/>
  <c r="P16" i="28"/>
  <c r="O16" i="28"/>
  <c r="C16" i="28" s="1"/>
  <c r="U15" i="28"/>
  <c r="T15" i="28"/>
  <c r="S15" i="28"/>
  <c r="R15" i="28"/>
  <c r="D15" i="28" s="1"/>
  <c r="Q15" i="28"/>
  <c r="P15" i="28"/>
  <c r="O15" i="28"/>
  <c r="C15" i="28" s="1"/>
  <c r="U14" i="28"/>
  <c r="T14" i="28"/>
  <c r="S14" i="28"/>
  <c r="R14" i="28"/>
  <c r="D14" i="28" s="1"/>
  <c r="Q14" i="28"/>
  <c r="P14" i="28"/>
  <c r="O14" i="28"/>
  <c r="C14" i="28" s="1"/>
  <c r="U13" i="28"/>
  <c r="T13" i="28"/>
  <c r="S13" i="28"/>
  <c r="R13" i="28"/>
  <c r="Q13" i="28"/>
  <c r="P13" i="28"/>
  <c r="O13" i="28"/>
  <c r="C13" i="28" s="1"/>
  <c r="U12" i="28"/>
  <c r="T12" i="28"/>
  <c r="S12" i="28"/>
  <c r="R12" i="28"/>
  <c r="D12" i="28" s="1"/>
  <c r="Q12" i="28"/>
  <c r="P12" i="28"/>
  <c r="O12" i="28"/>
  <c r="C12" i="28" s="1"/>
  <c r="U11" i="28"/>
  <c r="T11" i="28"/>
  <c r="S11" i="28"/>
  <c r="R11" i="28"/>
  <c r="D11" i="28" s="1"/>
  <c r="Q11" i="28"/>
  <c r="P11" i="28"/>
  <c r="O11" i="28"/>
  <c r="C11" i="28" s="1"/>
  <c r="U10" i="28"/>
  <c r="T10" i="28"/>
  <c r="S10" i="28"/>
  <c r="R10" i="28"/>
  <c r="D10" i="28" s="1"/>
  <c r="Q10" i="28"/>
  <c r="P10" i="28"/>
  <c r="O10" i="28"/>
  <c r="C10" i="28" s="1"/>
  <c r="U9" i="28"/>
  <c r="T9" i="28"/>
  <c r="S9" i="28"/>
  <c r="D9" i="28" s="1"/>
  <c r="R9" i="28"/>
  <c r="Q9" i="28"/>
  <c r="P9" i="28"/>
  <c r="O9" i="28"/>
  <c r="U8" i="28"/>
  <c r="T8" i="28"/>
  <c r="S8" i="28"/>
  <c r="R8" i="28"/>
  <c r="D8" i="28" s="1"/>
  <c r="Q8" i="28"/>
  <c r="P8" i="28"/>
  <c r="O8" i="28"/>
  <c r="C8" i="28" s="1"/>
  <c r="U46" i="27"/>
  <c r="U45" i="27"/>
  <c r="U44" i="27"/>
  <c r="U43" i="27"/>
  <c r="U42" i="27"/>
  <c r="U41" i="27"/>
  <c r="U40" i="27"/>
  <c r="U39" i="27"/>
  <c r="U38" i="27"/>
  <c r="U37" i="27"/>
  <c r="U36" i="27"/>
  <c r="U35" i="27"/>
  <c r="U34" i="27"/>
  <c r="U33" i="27"/>
  <c r="U32" i="27"/>
  <c r="U31" i="27"/>
  <c r="U30" i="27"/>
  <c r="U29" i="27"/>
  <c r="U28" i="27"/>
  <c r="U27" i="27"/>
  <c r="U26" i="27"/>
  <c r="U25" i="27"/>
  <c r="U24" i="27"/>
  <c r="U23" i="27"/>
  <c r="U22" i="27"/>
  <c r="U21" i="27"/>
  <c r="U20" i="27"/>
  <c r="U19" i="27"/>
  <c r="U18" i="27"/>
  <c r="U17" i="27"/>
  <c r="U16" i="27"/>
  <c r="U15" i="27"/>
  <c r="U14" i="27"/>
  <c r="U13" i="27"/>
  <c r="U12" i="27"/>
  <c r="U11" i="27"/>
  <c r="U10" i="27"/>
  <c r="U9" i="27"/>
  <c r="U8" i="27"/>
  <c r="T46" i="27"/>
  <c r="T45" i="27"/>
  <c r="T44" i="27"/>
  <c r="T43" i="27"/>
  <c r="T42" i="27"/>
  <c r="T41" i="27"/>
  <c r="T40" i="27"/>
  <c r="T39" i="27"/>
  <c r="T38" i="27"/>
  <c r="T37" i="27"/>
  <c r="T36" i="27"/>
  <c r="T35" i="27"/>
  <c r="T34" i="27"/>
  <c r="T33" i="27"/>
  <c r="T32" i="27"/>
  <c r="T31" i="27"/>
  <c r="T30" i="27"/>
  <c r="T29" i="27"/>
  <c r="T28" i="27"/>
  <c r="T27" i="27"/>
  <c r="T26" i="27"/>
  <c r="T25" i="27"/>
  <c r="T24" i="27"/>
  <c r="T23" i="27"/>
  <c r="T22" i="27"/>
  <c r="T21" i="27"/>
  <c r="T20" i="27"/>
  <c r="T19" i="27"/>
  <c r="T18" i="27"/>
  <c r="T17" i="27"/>
  <c r="T16" i="27"/>
  <c r="T15" i="27"/>
  <c r="T14" i="27"/>
  <c r="T13" i="27"/>
  <c r="T12" i="27"/>
  <c r="T11" i="27"/>
  <c r="T10" i="27"/>
  <c r="T9" i="27"/>
  <c r="T8" i="27"/>
  <c r="S46" i="27"/>
  <c r="S45" i="27"/>
  <c r="S44" i="27"/>
  <c r="S43" i="27"/>
  <c r="S42" i="27"/>
  <c r="S41" i="27"/>
  <c r="S40" i="27"/>
  <c r="S39" i="27"/>
  <c r="S38" i="27"/>
  <c r="S37" i="27"/>
  <c r="S36" i="27"/>
  <c r="S35" i="27"/>
  <c r="S34" i="27"/>
  <c r="S33" i="27"/>
  <c r="S32" i="27"/>
  <c r="S31" i="27"/>
  <c r="S30" i="27"/>
  <c r="S29" i="27"/>
  <c r="S28" i="27"/>
  <c r="S27" i="27"/>
  <c r="S26" i="27"/>
  <c r="S25" i="27"/>
  <c r="S24" i="27"/>
  <c r="S23" i="27"/>
  <c r="S22" i="27"/>
  <c r="S21" i="27"/>
  <c r="S20" i="27"/>
  <c r="S19" i="27"/>
  <c r="S18" i="27"/>
  <c r="S17" i="27"/>
  <c r="S16" i="27"/>
  <c r="S15" i="27"/>
  <c r="S14" i="27"/>
  <c r="S13" i="27"/>
  <c r="S12" i="27"/>
  <c r="S11" i="27"/>
  <c r="S10" i="27"/>
  <c r="S9" i="27"/>
  <c r="S8" i="27"/>
  <c r="R46" i="27"/>
  <c r="D46" i="27" s="1"/>
  <c r="R45" i="27"/>
  <c r="D45" i="27" s="1"/>
  <c r="R44" i="27"/>
  <c r="R43" i="27"/>
  <c r="D43" i="27" s="1"/>
  <c r="R42" i="27"/>
  <c r="D42" i="27" s="1"/>
  <c r="R41" i="27"/>
  <c r="D41" i="27" s="1"/>
  <c r="R40" i="27"/>
  <c r="D40" i="27" s="1"/>
  <c r="R39" i="27"/>
  <c r="D39" i="27" s="1"/>
  <c r="R38" i="27"/>
  <c r="D38" i="27" s="1"/>
  <c r="R37" i="27"/>
  <c r="D37" i="27" s="1"/>
  <c r="R36" i="27"/>
  <c r="R35" i="27"/>
  <c r="D35" i="27" s="1"/>
  <c r="R34" i="27"/>
  <c r="D34" i="27" s="1"/>
  <c r="R33" i="27"/>
  <c r="D33" i="27" s="1"/>
  <c r="R32" i="27"/>
  <c r="D32" i="27" s="1"/>
  <c r="R31" i="27"/>
  <c r="D31" i="27" s="1"/>
  <c r="R30" i="27"/>
  <c r="D30" i="27" s="1"/>
  <c r="R29" i="27"/>
  <c r="D29" i="27" s="1"/>
  <c r="R28" i="27"/>
  <c r="R27" i="27"/>
  <c r="D27" i="27" s="1"/>
  <c r="R26" i="27"/>
  <c r="D26" i="27" s="1"/>
  <c r="R25" i="27"/>
  <c r="D25" i="27" s="1"/>
  <c r="R24" i="27"/>
  <c r="D24" i="27" s="1"/>
  <c r="R23" i="27"/>
  <c r="D23" i="27" s="1"/>
  <c r="R22" i="27"/>
  <c r="D22" i="27" s="1"/>
  <c r="R21" i="27"/>
  <c r="D21" i="27" s="1"/>
  <c r="R20" i="27"/>
  <c r="R19" i="27"/>
  <c r="D19" i="27" s="1"/>
  <c r="R18" i="27"/>
  <c r="D18" i="27" s="1"/>
  <c r="R17" i="27"/>
  <c r="D17" i="27" s="1"/>
  <c r="R16" i="27"/>
  <c r="D16" i="27" s="1"/>
  <c r="R15" i="27"/>
  <c r="D15" i="27" s="1"/>
  <c r="R14" i="27"/>
  <c r="D14" i="27" s="1"/>
  <c r="R13" i="27"/>
  <c r="D13" i="27" s="1"/>
  <c r="R12" i="27"/>
  <c r="R11" i="27"/>
  <c r="D11" i="27" s="1"/>
  <c r="R10" i="27"/>
  <c r="D10" i="27" s="1"/>
  <c r="R9" i="27"/>
  <c r="D9" i="27" s="1"/>
  <c r="R8" i="27"/>
  <c r="D8" i="27" s="1"/>
  <c r="Q46" i="27"/>
  <c r="Q45" i="27"/>
  <c r="Q44" i="27"/>
  <c r="Q43" i="27"/>
  <c r="Q42" i="27"/>
  <c r="Q41" i="27"/>
  <c r="Q40" i="27"/>
  <c r="Q39" i="27"/>
  <c r="Q38" i="27"/>
  <c r="Q37" i="27"/>
  <c r="Q36" i="27"/>
  <c r="Q35" i="27"/>
  <c r="Q34" i="27"/>
  <c r="Q33" i="27"/>
  <c r="Q32" i="27"/>
  <c r="Q31" i="27"/>
  <c r="Q30" i="27"/>
  <c r="Q29" i="27"/>
  <c r="Q28" i="27"/>
  <c r="Q27" i="27"/>
  <c r="Q26" i="27"/>
  <c r="Q25" i="27"/>
  <c r="Q24" i="27"/>
  <c r="Q23" i="27"/>
  <c r="Q22" i="27"/>
  <c r="Q21" i="27"/>
  <c r="Q20" i="27"/>
  <c r="Q19" i="27"/>
  <c r="Q18" i="27"/>
  <c r="Q17" i="27"/>
  <c r="Q16" i="27"/>
  <c r="Q15" i="27"/>
  <c r="Q14" i="27"/>
  <c r="Q13" i="27"/>
  <c r="Q12" i="27"/>
  <c r="Q11" i="27"/>
  <c r="Q10" i="27"/>
  <c r="Q9" i="27"/>
  <c r="Q8" i="27"/>
  <c r="P46" i="27"/>
  <c r="P45" i="27"/>
  <c r="P44" i="27"/>
  <c r="P43" i="27"/>
  <c r="P42" i="27"/>
  <c r="P41" i="27"/>
  <c r="P40" i="27"/>
  <c r="P39" i="27"/>
  <c r="P38" i="27"/>
  <c r="P37" i="27"/>
  <c r="P36" i="27"/>
  <c r="P35" i="27"/>
  <c r="P34" i="27"/>
  <c r="P33" i="27"/>
  <c r="P32" i="27"/>
  <c r="P31" i="27"/>
  <c r="P30" i="27"/>
  <c r="P29" i="27"/>
  <c r="P28" i="27"/>
  <c r="P27" i="27"/>
  <c r="P26" i="27"/>
  <c r="P25" i="27"/>
  <c r="P24" i="27"/>
  <c r="P23" i="27"/>
  <c r="P22" i="27"/>
  <c r="P21" i="27"/>
  <c r="P20" i="27"/>
  <c r="P19" i="27"/>
  <c r="P18" i="27"/>
  <c r="P17" i="27"/>
  <c r="P16" i="27"/>
  <c r="P15" i="27"/>
  <c r="P14" i="27"/>
  <c r="P13" i="27"/>
  <c r="P12" i="27"/>
  <c r="P11" i="27"/>
  <c r="P10" i="27"/>
  <c r="P9" i="27"/>
  <c r="P8" i="27"/>
  <c r="C48" i="30" l="1"/>
  <c r="C48" i="28"/>
  <c r="O46" i="27"/>
  <c r="C46" i="27" s="1"/>
  <c r="O45" i="27"/>
  <c r="C45" i="27" s="1"/>
  <c r="O44" i="27"/>
  <c r="C44" i="27" s="1"/>
  <c r="O43" i="27"/>
  <c r="C43" i="27" s="1"/>
  <c r="O42" i="27"/>
  <c r="C42" i="27" s="1"/>
  <c r="O41" i="27"/>
  <c r="C41" i="27" s="1"/>
  <c r="O40" i="27"/>
  <c r="C40" i="27" s="1"/>
  <c r="O39" i="27"/>
  <c r="C39" i="27" s="1"/>
  <c r="O38" i="27"/>
  <c r="C38" i="27" s="1"/>
  <c r="O37" i="27"/>
  <c r="C37" i="27" s="1"/>
  <c r="O36" i="27"/>
  <c r="C36" i="27" s="1"/>
  <c r="O35" i="27"/>
  <c r="C35" i="27" s="1"/>
  <c r="O34" i="27"/>
  <c r="C34" i="27" s="1"/>
  <c r="O33" i="27"/>
  <c r="C33" i="27" s="1"/>
  <c r="O32" i="27"/>
  <c r="C32" i="27" s="1"/>
  <c r="O31" i="27"/>
  <c r="C31" i="27" s="1"/>
  <c r="O30" i="27"/>
  <c r="C30" i="27" s="1"/>
  <c r="O29" i="27"/>
  <c r="C29" i="27" s="1"/>
  <c r="O28" i="27"/>
  <c r="C28" i="27" s="1"/>
  <c r="O27" i="27"/>
  <c r="C27" i="27" s="1"/>
  <c r="O26" i="27"/>
  <c r="C26" i="27" s="1"/>
  <c r="O25" i="27"/>
  <c r="C25" i="27" s="1"/>
  <c r="O24" i="27"/>
  <c r="C24" i="27" s="1"/>
  <c r="O23" i="27"/>
  <c r="C23" i="27" s="1"/>
  <c r="O22" i="27"/>
  <c r="C22" i="27" s="1"/>
  <c r="O21" i="27"/>
  <c r="C21" i="27" s="1"/>
  <c r="O20" i="27"/>
  <c r="C20" i="27" s="1"/>
  <c r="O19" i="27"/>
  <c r="C19" i="27" s="1"/>
  <c r="O18" i="27"/>
  <c r="C18" i="27" s="1"/>
  <c r="O17" i="27"/>
  <c r="C17" i="27" s="1"/>
  <c r="O16" i="27"/>
  <c r="C16" i="27" s="1"/>
  <c r="O15" i="27"/>
  <c r="C15" i="27" s="1"/>
  <c r="O14" i="27"/>
  <c r="C14" i="27" s="1"/>
  <c r="O13" i="27"/>
  <c r="C13" i="27" s="1"/>
  <c r="O12" i="27"/>
  <c r="C12" i="27" s="1"/>
  <c r="O11" i="27"/>
  <c r="C11" i="27" s="1"/>
  <c r="O10" i="27"/>
  <c r="C10" i="27" s="1"/>
  <c r="O9" i="27"/>
  <c r="C9" i="27" s="1"/>
  <c r="O8" i="27"/>
  <c r="C8" i="27" s="1"/>
  <c r="C48" i="27" l="1"/>
</calcChain>
</file>

<file path=xl/sharedStrings.xml><?xml version="1.0" encoding="utf-8"?>
<sst xmlns="http://schemas.openxmlformats.org/spreadsheetml/2006/main" count="661" uniqueCount="144">
  <si>
    <t>Averaged Rescaled Data</t>
  </si>
  <si>
    <t>Original Data</t>
  </si>
  <si>
    <t>Rescaled Data</t>
  </si>
  <si>
    <t xml:space="preserve"> </t>
  </si>
  <si>
    <t>Max</t>
  </si>
  <si>
    <t>Min</t>
  </si>
  <si>
    <t>Orientation</t>
  </si>
  <si>
    <t>Assigned to</t>
  </si>
  <si>
    <t>KIR</t>
  </si>
  <si>
    <t>MHL</t>
  </si>
  <si>
    <t>FSM</t>
  </si>
  <si>
    <t>NRU</t>
  </si>
  <si>
    <t>PNG</t>
  </si>
  <si>
    <t>Papua New Guinea</t>
  </si>
  <si>
    <t>SLB</t>
  </si>
  <si>
    <t>TON</t>
  </si>
  <si>
    <t>TUV</t>
  </si>
  <si>
    <t>VUT</t>
  </si>
  <si>
    <t>KGZ</t>
  </si>
  <si>
    <t>NPL</t>
  </si>
  <si>
    <t>VNM</t>
  </si>
  <si>
    <t>Vietnam</t>
  </si>
  <si>
    <t>Angola</t>
  </si>
  <si>
    <t>Australia</t>
  </si>
  <si>
    <t>Brazil</t>
  </si>
  <si>
    <t>Jordan</t>
  </si>
  <si>
    <t>Kazakhstan</t>
  </si>
  <si>
    <t>Liberia</t>
  </si>
  <si>
    <t>Malaysia</t>
  </si>
  <si>
    <t>Mexico</t>
  </si>
  <si>
    <t>Mozambique</t>
  </si>
  <si>
    <t>New Zealand</t>
  </si>
  <si>
    <t>Saudi Arabia</t>
  </si>
  <si>
    <t>United Kingdom</t>
  </si>
  <si>
    <t>United States</t>
  </si>
  <si>
    <t>ZAR</t>
  </si>
  <si>
    <t>HKG</t>
  </si>
  <si>
    <t>KOR</t>
  </si>
  <si>
    <t>TWN</t>
  </si>
  <si>
    <t>VEN</t>
  </si>
  <si>
    <t>AGO</t>
  </si>
  <si>
    <t>AUS</t>
  </si>
  <si>
    <t>BRA</t>
  </si>
  <si>
    <t>JOR</t>
  </si>
  <si>
    <t>KAZ</t>
  </si>
  <si>
    <t>LBR</t>
  </si>
  <si>
    <t>MYS</t>
  </si>
  <si>
    <t>MEX</t>
  </si>
  <si>
    <t>MOZ</t>
  </si>
  <si>
    <t>NZL</t>
  </si>
  <si>
    <t>SAU</t>
  </si>
  <si>
    <t>GBR</t>
  </si>
  <si>
    <t>USA</t>
  </si>
  <si>
    <t>PV</t>
  </si>
  <si>
    <t>VA</t>
  </si>
  <si>
    <t>ASM</t>
  </si>
  <si>
    <t>COK</t>
  </si>
  <si>
    <t>FJI</t>
  </si>
  <si>
    <t>GUM</t>
  </si>
  <si>
    <t>NIU</t>
  </si>
  <si>
    <t>WSM</t>
  </si>
  <si>
    <t>Congo, Dem. Rep.</t>
  </si>
  <si>
    <t>Data Provider</t>
  </si>
  <si>
    <t>Description</t>
  </si>
  <si>
    <t>Website</t>
  </si>
  <si>
    <t>Data Source</t>
  </si>
  <si>
    <t>Type</t>
  </si>
  <si>
    <t>Respondents</t>
  </si>
  <si>
    <t>Frequency</t>
  </si>
  <si>
    <t>Coverage</t>
  </si>
  <si>
    <t>Public Access</t>
  </si>
  <si>
    <t>Voice and Accountability</t>
  </si>
  <si>
    <t>X</t>
  </si>
  <si>
    <t>Political Stability and Absence of Violence</t>
  </si>
  <si>
    <t>Government Effectiveness</t>
  </si>
  <si>
    <t>Regulatory Quality</t>
  </si>
  <si>
    <t>Rule of Law</t>
  </si>
  <si>
    <t>Control of Corruption</t>
  </si>
  <si>
    <t>Country Coverage</t>
  </si>
  <si>
    <t>Year of publication</t>
  </si>
  <si>
    <t>Korea, Rep.</t>
  </si>
  <si>
    <t>Taiwan, China</t>
  </si>
  <si>
    <t>Venezuela, RB</t>
  </si>
  <si>
    <t>Human Rights Measurement Initiative (HRM)</t>
  </si>
  <si>
    <t>Fiji</t>
  </si>
  <si>
    <t>Kyrgyz Republic</t>
  </si>
  <si>
    <t>Nepal</t>
  </si>
  <si>
    <t>American Samoa</t>
  </si>
  <si>
    <t>Cook Islands</t>
  </si>
  <si>
    <t>Micronesia, Fed. Sts.</t>
  </si>
  <si>
    <t>French Polynesia</t>
  </si>
  <si>
    <t>Guam</t>
  </si>
  <si>
    <t>Kiribati</t>
  </si>
  <si>
    <t>Marshall Islands</t>
  </si>
  <si>
    <t>Nauru</t>
  </si>
  <si>
    <t>New Caledonia</t>
  </si>
  <si>
    <t>Niue</t>
  </si>
  <si>
    <t>Northern Mariana Islands</t>
  </si>
  <si>
    <t>Samoa</t>
  </si>
  <si>
    <t>Solomon Islands</t>
  </si>
  <si>
    <t>Tonga</t>
  </si>
  <si>
    <t>Tuvalu</t>
  </si>
  <si>
    <t>Vanuatu</t>
  </si>
  <si>
    <t>HRM20VA</t>
  </si>
  <si>
    <t>HRM20PV</t>
  </si>
  <si>
    <t>Hong Kong SAR</t>
  </si>
  <si>
    <t>HRM19VA</t>
  </si>
  <si>
    <t>HRM19PV</t>
  </si>
  <si>
    <t>HRM18VA</t>
  </si>
  <si>
    <t>HRM18PV</t>
  </si>
  <si>
    <t>HRM17VA</t>
  </si>
  <si>
    <t>HRM17PV</t>
  </si>
  <si>
    <t>Right to Opinion and Expression</t>
  </si>
  <si>
    <t>Right to Assembly and Association</t>
  </si>
  <si>
    <t>Right to Participate in Government</t>
  </si>
  <si>
    <t>Right to Freedom from Disappearance</t>
  </si>
  <si>
    <t>Right to Freedom from Extrajudicial Execution</t>
  </si>
  <si>
    <t>Right to Freedom from Arbitrary Political Arrest</t>
  </si>
  <si>
    <t>Right to Freedom from Torture and Ill-Treatment</t>
  </si>
  <si>
    <t>Organization providing data on human rights, hosted by Motu Economic and Public Policy Research, a non-profit research institute based in New Zealand, collaborating closely with a number of academic organisations, and a range of NGOs working to advance human rights.</t>
  </si>
  <si>
    <t>https://humanrightsmeasurement.org/</t>
  </si>
  <si>
    <t>Human Rights Measurement Initiative</t>
  </si>
  <si>
    <t>Expert assessment</t>
  </si>
  <si>
    <t>Local human rights experts in the countries measured.</t>
  </si>
  <si>
    <t>Annual since 2017</t>
  </si>
  <si>
    <t>Public</t>
  </si>
  <si>
    <t>Human Rights Measurement Initiative:  Civil and Political Rights.</t>
  </si>
  <si>
    <t>HRMI collects information on the scope and intensity of abuse using an expert survey approach and converts it into metrics using Bayesian measurement techniques. HRMI also collects information from survey respondents about the people who are most at risk for violations or restrictions of their rights.   For more information on the HRMI methodology, see K. Chad Clay, Ryan Bakker, Anne-Marie Brook, Daniel W. Hill, and Amanda Murdie. 2020. Using practitioner surveys to measure human rights: The Human Rights Measurement Initiative’s civil and political rights metrics. Journal of Peace Research 57 (6): 715-727; Anne-Marie Brook, K. Chad Clay, and Susan Randolph. 2020. Human rights data for everyone: Introducing the Human Rights Measurement Initiative (HRMI). Journal of Human Rights 19 (1): 67-82; and K. Chad Clay, Mennah Abdelwahab, Morgan Barney, Anne-Marie Brook, Catherine Chong, Thalia Kehoe-Rowden, Meridith LaVelle, Matthew Rains, and Susan Randolph. 2021. “HRMI 2021 Annual Survey &amp; People Data Report.” https://humanrightsmeasurement.org/methodology-handbook/.</t>
  </si>
  <si>
    <t xml:space="preserve">Pacific Islands, plus an expanding set of selected countries.  Note that HRM reports data separately for French Polynesia, New Caledonia, and Northern Marianas islands, that are not  covered in the WGI. </t>
  </si>
  <si>
    <t>CODE</t>
  </si>
  <si>
    <t>COUNTRY</t>
  </si>
  <si>
    <t>HRM21PV</t>
  </si>
  <si>
    <t>HRM21VA</t>
  </si>
  <si>
    <t>China</t>
  </si>
  <si>
    <t>Democratic Republic of Congo</t>
  </si>
  <si>
    <t>Hong Kong</t>
  </si>
  <si>
    <t>India</t>
  </si>
  <si>
    <t>Kyrgyzstan</t>
  </si>
  <si>
    <t>South Korea</t>
  </si>
  <si>
    <t>Taiwan</t>
  </si>
  <si>
    <t>Venezuela</t>
  </si>
  <si>
    <t>..</t>
  </si>
  <si>
    <t>CHN</t>
  </si>
  <si>
    <t>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</si>
</sst>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11"/>
      <name val="Arial"/>
      <family val="2"/>
    </font>
    <font>
      <sz val="11"/>
      <name val="Calibri"/>
      <family val="2"/>
      <scheme val="minor"/>
    </font>
    <font>
      <sz val="10"/>
      <color indexed="8"/>
      <name val="MS Sans Serif"/>
      <family val="2"/>
    </font>
    <font>
      <sz val="8"/>
      <name val="Arial"/>
      <family val="2"/>
    </font>
    <font>
      <b/>
      <sz val="8"/>
      <name val="Arial"/>
      <family val="2"/>
    </font>
    <font>
      <b/>
      <sz val="10"/>
      <color indexed="8"/>
      <name val="Times New Roman"/>
      <family val="1"/>
    </font>
    <font>
      <sz val="8"/>
      <color indexed="8"/>
      <name val="Arial"/>
      <family val="2"/>
    </font>
    <font>
      <b/>
      <sz val="9"/>
      <color indexed="8"/>
      <name val="Times New Roman"/>
      <family val="1"/>
    </font>
    <font>
      <sz val="9"/>
      <color indexed="8"/>
      <name val="Times New Roman"/>
      <family val="1"/>
    </font>
    <font>
      <sz val="9"/>
      <name val="Arial"/>
      <family val="2"/>
    </font>
    <font>
      <b/>
      <sz val="9"/>
      <name val="Arial"/>
      <family val="2"/>
    </font>
    <font>
      <i/>
      <sz val="9"/>
      <name val="Arial"/>
      <family val="2"/>
    </font>
    <font>
      <b/>
      <sz val="10"/>
      <name val="Arial"/>
      <family val="2"/>
    </font>
    <font>
      <b/>
      <sz val="11"/>
      <color indexed="8"/>
      <name val="Calibri"/>
      <family val="2"/>
      <scheme val="minor"/>
    </font>
    <font>
      <b/>
      <sz val="1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sz val="10"/>
      <name val="Arial"/>
      <family val="2"/>
    </font>
  </fonts>
  <fills count="3">
    <fill>
      <patternFill patternType="none"/>
    </fill>
    <fill>
      <patternFill patternType="gray125"/>
    </fill>
    <fill>
      <patternFill patternType="solid">
        <fgColor indexed="9"/>
        <bgColor indexed="64"/>
      </patternFill>
    </fill>
  </fills>
  <borders count="8">
    <border>
      <left/>
      <right/>
      <top/>
      <bottom/>
      <diagonal/>
    </border>
    <border>
      <left/>
      <right/>
      <top/>
      <bottom style="medium">
        <color auto="1"/>
      </bottom>
      <diagonal/>
    </border>
    <border>
      <left style="medium">
        <color auto="1"/>
      </left>
      <right/>
      <top/>
      <bottom/>
      <diagonal/>
    </border>
    <border>
      <left style="thin">
        <color auto="1"/>
      </left>
      <right style="thin">
        <color auto="1"/>
      </right>
      <top/>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s>
  <cellStyleXfs count="35">
    <xf numFmtId="0" fontId="0" fillId="0" borderId="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cellStyleXfs>
  <cellXfs count="57">
    <xf numFmtId="0" fontId="0" fillId="0" borderId="0" xfId="0"/>
    <xf numFmtId="0" fontId="0" fillId="0" borderId="0" xfId="0" applyFont="1"/>
    <xf numFmtId="0" fontId="1" fillId="0" borderId="0" xfId="0" applyFont="1"/>
    <xf numFmtId="0" fontId="0" fillId="0" borderId="0" xfId="0" applyFont="1" applyAlignment="1">
      <alignment wrapText="1"/>
    </xf>
    <xf numFmtId="2" fontId="0" fillId="0" borderId="0" xfId="0" applyNumberFormat="1" applyFont="1"/>
    <xf numFmtId="0" fontId="8" fillId="2" borderId="0" xfId="1" applyFont="1" applyFill="1" applyAlignment="1">
      <alignment horizontal="center"/>
    </xf>
    <xf numFmtId="0" fontId="8" fillId="2" borderId="0" xfId="1" applyFont="1" applyFill="1"/>
    <xf numFmtId="0" fontId="9" fillId="2" borderId="0" xfId="1" applyFont="1" applyFill="1" applyAlignment="1">
      <alignment horizontal="justify" vertical="top" wrapText="1"/>
    </xf>
    <xf numFmtId="0" fontId="5" fillId="2" borderId="0" xfId="1" applyFont="1" applyFill="1" applyAlignment="1">
      <alignment horizontal="center" wrapText="1"/>
    </xf>
    <xf numFmtId="0" fontId="4" fillId="2" borderId="1" xfId="1" applyFont="1" applyFill="1" applyBorder="1"/>
    <xf numFmtId="0" fontId="11" fillId="2" borderId="1" xfId="1" applyFont="1" applyFill="1" applyBorder="1" applyAlignment="1">
      <alignment horizontal="justify" vertical="center" wrapText="1"/>
    </xf>
    <xf numFmtId="0" fontId="4" fillId="2" borderId="2" xfId="1" applyFont="1" applyFill="1" applyBorder="1"/>
    <xf numFmtId="0" fontId="12" fillId="2" borderId="0" xfId="1" applyFont="1" applyFill="1" applyBorder="1" applyAlignment="1">
      <alignment horizontal="justify" vertical="center" wrapText="1"/>
    </xf>
    <xf numFmtId="0" fontId="5" fillId="2" borderId="3" xfId="1" applyFont="1" applyFill="1" applyBorder="1" applyAlignment="1">
      <alignment horizontal="center"/>
    </xf>
    <xf numFmtId="0" fontId="5" fillId="2" borderId="0" xfId="1" applyFont="1" applyFill="1" applyBorder="1" applyAlignment="1">
      <alignment horizontal="center"/>
    </xf>
    <xf numFmtId="0" fontId="4" fillId="2" borderId="4" xfId="1" applyFont="1" applyFill="1" applyBorder="1"/>
    <xf numFmtId="0" fontId="12" fillId="2" borderId="0" xfId="1" applyFont="1" applyFill="1" applyBorder="1"/>
    <xf numFmtId="0" fontId="4" fillId="2" borderId="3" xfId="1" applyFont="1" applyFill="1" applyBorder="1"/>
    <xf numFmtId="0" fontId="4" fillId="2" borderId="0" xfId="1" applyFont="1" applyFill="1" applyBorder="1"/>
    <xf numFmtId="0" fontId="5" fillId="2" borderId="0" xfId="1" applyFont="1" applyFill="1" applyBorder="1" applyAlignment="1">
      <alignment horizontal="left" vertical="center" wrapText="1"/>
    </xf>
    <xf numFmtId="0" fontId="4" fillId="2" borderId="0" xfId="1" applyFont="1" applyFill="1" applyBorder="1" applyAlignment="1">
      <alignment horizontal="center" vertical="center"/>
    </xf>
    <xf numFmtId="0" fontId="11" fillId="2" borderId="0" xfId="1" applyFont="1" applyFill="1" applyBorder="1"/>
    <xf numFmtId="0" fontId="12" fillId="2" borderId="0" xfId="1" applyFont="1" applyFill="1" applyBorder="1" applyAlignment="1">
      <alignment wrapText="1"/>
    </xf>
    <xf numFmtId="0" fontId="4" fillId="2" borderId="2" xfId="1" applyFont="1" applyFill="1" applyBorder="1" applyAlignment="1">
      <alignment horizontal="center" vertical="center" wrapText="1"/>
    </xf>
    <xf numFmtId="0" fontId="4" fillId="2" borderId="2" xfId="1" applyFont="1" applyFill="1" applyBorder="1" applyAlignment="1">
      <alignment horizontal="right" vertical="top"/>
    </xf>
    <xf numFmtId="0" fontId="4" fillId="2" borderId="2" xfId="1" applyFont="1" applyFill="1" applyBorder="1" applyAlignment="1">
      <alignment horizontal="left" vertical="center" wrapText="1"/>
    </xf>
    <xf numFmtId="0" fontId="4" fillId="2" borderId="0" xfId="1" applyFont="1" applyFill="1" applyBorder="1" applyAlignment="1">
      <alignment horizontal="center"/>
    </xf>
    <xf numFmtId="0" fontId="13" fillId="2" borderId="0" xfId="1" applyFont="1" applyFill="1" applyBorder="1" applyAlignment="1">
      <alignment horizontal="left" vertical="center" wrapText="1"/>
    </xf>
    <xf numFmtId="0" fontId="14" fillId="2" borderId="2" xfId="1" applyFont="1" applyFill="1" applyBorder="1"/>
    <xf numFmtId="0" fontId="14" fillId="2" borderId="3" xfId="1" applyFont="1" applyFill="1" applyBorder="1" applyAlignment="1">
      <alignment wrapText="1"/>
    </xf>
    <xf numFmtId="0" fontId="6" fillId="2" borderId="0" xfId="1" applyNumberFormat="1" applyFont="1" applyFill="1" applyBorder="1" applyAlignment="1">
      <alignment horizontal="center"/>
    </xf>
    <xf numFmtId="0" fontId="14" fillId="2" borderId="4" xfId="1" applyFont="1" applyFill="1" applyBorder="1" applyAlignment="1">
      <alignment horizontal="center" vertical="center"/>
    </xf>
    <xf numFmtId="0" fontId="6" fillId="2" borderId="0" xfId="1" applyFont="1" applyFill="1" applyBorder="1" applyAlignment="1">
      <alignment horizontal="center" vertical="center"/>
    </xf>
    <xf numFmtId="0" fontId="4" fillId="2" borderId="5" xfId="1" applyFont="1" applyFill="1" applyBorder="1" applyAlignment="1">
      <alignment horizontal="right" vertical="top"/>
    </xf>
    <xf numFmtId="0" fontId="11" fillId="2" borderId="1" xfId="1" applyFont="1" applyFill="1" applyBorder="1"/>
    <xf numFmtId="0" fontId="4" fillId="2" borderId="6" xfId="1" applyFont="1" applyFill="1" applyBorder="1"/>
    <xf numFmtId="0" fontId="4" fillId="2" borderId="1" xfId="1" applyFont="1" applyFill="1" applyBorder="1" applyAlignment="1">
      <alignment horizontal="center"/>
    </xf>
    <xf numFmtId="0" fontId="4" fillId="2" borderId="7" xfId="1" applyFont="1" applyFill="1" applyBorder="1"/>
    <xf numFmtId="0" fontId="5" fillId="2" borderId="0" xfId="1" applyFont="1" applyFill="1" applyBorder="1"/>
    <xf numFmtId="0" fontId="5" fillId="2" borderId="0" xfId="1" applyFont="1" applyFill="1"/>
    <xf numFmtId="0" fontId="5" fillId="2" borderId="0" xfId="1" applyFont="1" applyFill="1" applyBorder="1" applyAlignment="1">
      <alignment horizontal="left"/>
    </xf>
    <xf numFmtId="0" fontId="15" fillId="0" borderId="0" xfId="1" applyFont="1" applyAlignment="1">
      <alignment horizontal="center"/>
    </xf>
    <xf numFmtId="0" fontId="3" fillId="0" borderId="0" xfId="1" applyFont="1" applyAlignment="1">
      <alignment horizontal="center"/>
    </xf>
    <xf numFmtId="0" fontId="16" fillId="0" borderId="0" xfId="1" applyFont="1" applyAlignment="1">
      <alignment horizontal="center" wrapText="1"/>
    </xf>
    <xf numFmtId="0" fontId="0" fillId="0" borderId="0" xfId="0" applyFont="1" applyFill="1"/>
    <xf numFmtId="2" fontId="0" fillId="0" borderId="0" xfId="0" applyNumberFormat="1"/>
    <xf numFmtId="0" fontId="1" fillId="0" borderId="0" xfId="0" applyFont="1" applyFill="1"/>
    <xf numFmtId="2" fontId="0" fillId="0" borderId="0" xfId="0" applyNumberFormat="1" applyFont="1" applyAlignment="1">
      <alignment horizontal="center"/>
    </xf>
    <xf numFmtId="0" fontId="20" fillId="0" borderId="0" xfId="0" applyFont="1"/>
    <xf numFmtId="0" fontId="20" fillId="0" borderId="0" xfId="0" applyFont="1" applyBorder="1"/>
    <xf numFmtId="0" fontId="1" fillId="0" borderId="0" xfId="0" applyFont="1" applyAlignment="1">
      <alignment horizontal="center" wrapText="1"/>
    </xf>
    <xf numFmtId="0" fontId="10" fillId="0" borderId="0" xfId="1" applyFont="1" applyFill="1" applyAlignment="1">
      <alignment horizontal="justify" vertical="top" wrapText="1"/>
    </xf>
    <xf numFmtId="0" fontId="8" fillId="0" borderId="0" xfId="1" applyFont="1" applyFill="1" applyAlignment="1">
      <alignment horizontal="center"/>
    </xf>
    <xf numFmtId="0" fontId="19" fillId="0" borderId="0" xfId="34"/>
    <xf numFmtId="0" fontId="19" fillId="0" borderId="0" xfId="34" applyFont="1"/>
    <xf numFmtId="0" fontId="7" fillId="2" borderId="0" xfId="1" applyFont="1" applyFill="1" applyAlignment="1">
      <alignment horizontal="center" vertical="top" wrapText="1"/>
    </xf>
    <xf numFmtId="0" fontId="10" fillId="0" borderId="0" xfId="1" applyFont="1" applyFill="1" applyAlignment="1">
      <alignment vertical="top" wrapText="1"/>
    </xf>
  </cellXfs>
  <cellStyles count="35">
    <cellStyle name="_x000d__x000a_JournalTemplate=C:\COMFO\CTALK\JOURSTD.TPL_x000d__x000a_LbStateAddress=3 3 0 251 1 89 2 311_x000d__x000a_LbStateJou"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Normal" xfId="0" builtinId="0"/>
    <cellStyle name="Normal 2" xfId="34" xr:uid="{941C6256-D25D-4D6E-8AF8-5FE78F25714E}"/>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R250"/>
  <sheetViews>
    <sheetView tabSelected="1" workbookViewId="0">
      <selection activeCell="H5" sqref="H5"/>
    </sheetView>
  </sheetViews>
  <sheetFormatPr defaultColWidth="7.453125" defaultRowHeight="10" x14ac:dyDescent="0.2"/>
  <cols>
    <col min="1" max="1" width="11.453125" style="8" customWidth="1"/>
    <col min="2" max="2" width="0.81640625" style="8" customWidth="1"/>
    <col min="3" max="3" width="64.81640625" style="39" customWidth="1"/>
    <col min="4" max="4" width="0.81640625" style="5" customWidth="1"/>
    <col min="5" max="10" width="6.453125" style="5" customWidth="1"/>
    <col min="11" max="11" width="7.1796875" style="5" customWidth="1"/>
    <col min="12" max="12" width="5.81640625" style="5" customWidth="1"/>
    <col min="13" max="13" width="4.453125" style="5" customWidth="1"/>
    <col min="14" max="14" width="6.1796875" style="5" customWidth="1"/>
    <col min="15" max="27" width="4.453125" style="5" customWidth="1"/>
    <col min="28" max="28" width="0.453125" style="5" customWidth="1"/>
    <col min="29" max="70" width="7.453125" style="5" customWidth="1"/>
    <col min="71" max="267" width="7.453125" style="6"/>
    <col min="268" max="268" width="11.453125" style="6" customWidth="1"/>
    <col min="269" max="269" width="0.81640625" style="6" customWidth="1"/>
    <col min="270" max="270" width="64.81640625" style="6" customWidth="1"/>
    <col min="271" max="271" width="0.81640625" style="6" customWidth="1"/>
    <col min="272" max="283" width="4.453125" style="6" customWidth="1"/>
    <col min="284" max="284" width="0.453125" style="6" customWidth="1"/>
    <col min="285" max="326" width="7.453125" style="6" customWidth="1"/>
    <col min="327" max="523" width="7.453125" style="6"/>
    <col min="524" max="524" width="11.453125" style="6" customWidth="1"/>
    <col min="525" max="525" width="0.81640625" style="6" customWidth="1"/>
    <col min="526" max="526" width="64.81640625" style="6" customWidth="1"/>
    <col min="527" max="527" width="0.81640625" style="6" customWidth="1"/>
    <col min="528" max="539" width="4.453125" style="6" customWidth="1"/>
    <col min="540" max="540" width="0.453125" style="6" customWidth="1"/>
    <col min="541" max="582" width="7.453125" style="6" customWidth="1"/>
    <col min="583" max="779" width="7.453125" style="6"/>
    <col min="780" max="780" width="11.453125" style="6" customWidth="1"/>
    <col min="781" max="781" width="0.81640625" style="6" customWidth="1"/>
    <col min="782" max="782" width="64.81640625" style="6" customWidth="1"/>
    <col min="783" max="783" width="0.81640625" style="6" customWidth="1"/>
    <col min="784" max="795" width="4.453125" style="6" customWidth="1"/>
    <col min="796" max="796" width="0.453125" style="6" customWidth="1"/>
    <col min="797" max="838" width="7.453125" style="6" customWidth="1"/>
    <col min="839" max="1035" width="7.453125" style="6"/>
    <col min="1036" max="1036" width="11.453125" style="6" customWidth="1"/>
    <col min="1037" max="1037" width="0.81640625" style="6" customWidth="1"/>
    <col min="1038" max="1038" width="64.81640625" style="6" customWidth="1"/>
    <col min="1039" max="1039" width="0.81640625" style="6" customWidth="1"/>
    <col min="1040" max="1051" width="4.453125" style="6" customWidth="1"/>
    <col min="1052" max="1052" width="0.453125" style="6" customWidth="1"/>
    <col min="1053" max="1094" width="7.453125" style="6" customWidth="1"/>
    <col min="1095" max="1291" width="7.453125" style="6"/>
    <col min="1292" max="1292" width="11.453125" style="6" customWidth="1"/>
    <col min="1293" max="1293" width="0.81640625" style="6" customWidth="1"/>
    <col min="1294" max="1294" width="64.81640625" style="6" customWidth="1"/>
    <col min="1295" max="1295" width="0.81640625" style="6" customWidth="1"/>
    <col min="1296" max="1307" width="4.453125" style="6" customWidth="1"/>
    <col min="1308" max="1308" width="0.453125" style="6" customWidth="1"/>
    <col min="1309" max="1350" width="7.453125" style="6" customWidth="1"/>
    <col min="1351" max="1547" width="7.453125" style="6"/>
    <col min="1548" max="1548" width="11.453125" style="6" customWidth="1"/>
    <col min="1549" max="1549" width="0.81640625" style="6" customWidth="1"/>
    <col min="1550" max="1550" width="64.81640625" style="6" customWidth="1"/>
    <col min="1551" max="1551" width="0.81640625" style="6" customWidth="1"/>
    <col min="1552" max="1563" width="4.453125" style="6" customWidth="1"/>
    <col min="1564" max="1564" width="0.453125" style="6" customWidth="1"/>
    <col min="1565" max="1606" width="7.453125" style="6" customWidth="1"/>
    <col min="1607" max="1803" width="7.453125" style="6"/>
    <col min="1804" max="1804" width="11.453125" style="6" customWidth="1"/>
    <col min="1805" max="1805" width="0.81640625" style="6" customWidth="1"/>
    <col min="1806" max="1806" width="64.81640625" style="6" customWidth="1"/>
    <col min="1807" max="1807" width="0.81640625" style="6" customWidth="1"/>
    <col min="1808" max="1819" width="4.453125" style="6" customWidth="1"/>
    <col min="1820" max="1820" width="0.453125" style="6" customWidth="1"/>
    <col min="1821" max="1862" width="7.453125" style="6" customWidth="1"/>
    <col min="1863" max="2059" width="7.453125" style="6"/>
    <col min="2060" max="2060" width="11.453125" style="6" customWidth="1"/>
    <col min="2061" max="2061" width="0.81640625" style="6" customWidth="1"/>
    <col min="2062" max="2062" width="64.81640625" style="6" customWidth="1"/>
    <col min="2063" max="2063" width="0.81640625" style="6" customWidth="1"/>
    <col min="2064" max="2075" width="4.453125" style="6" customWidth="1"/>
    <col min="2076" max="2076" width="0.453125" style="6" customWidth="1"/>
    <col min="2077" max="2118" width="7.453125" style="6" customWidth="1"/>
    <col min="2119" max="2315" width="7.453125" style="6"/>
    <col min="2316" max="2316" width="11.453125" style="6" customWidth="1"/>
    <col min="2317" max="2317" width="0.81640625" style="6" customWidth="1"/>
    <col min="2318" max="2318" width="64.81640625" style="6" customWidth="1"/>
    <col min="2319" max="2319" width="0.81640625" style="6" customWidth="1"/>
    <col min="2320" max="2331" width="4.453125" style="6" customWidth="1"/>
    <col min="2332" max="2332" width="0.453125" style="6" customWidth="1"/>
    <col min="2333" max="2374" width="7.453125" style="6" customWidth="1"/>
    <col min="2375" max="2571" width="7.453125" style="6"/>
    <col min="2572" max="2572" width="11.453125" style="6" customWidth="1"/>
    <col min="2573" max="2573" width="0.81640625" style="6" customWidth="1"/>
    <col min="2574" max="2574" width="64.81640625" style="6" customWidth="1"/>
    <col min="2575" max="2575" width="0.81640625" style="6" customWidth="1"/>
    <col min="2576" max="2587" width="4.453125" style="6" customWidth="1"/>
    <col min="2588" max="2588" width="0.453125" style="6" customWidth="1"/>
    <col min="2589" max="2630" width="7.453125" style="6" customWidth="1"/>
    <col min="2631" max="2827" width="7.453125" style="6"/>
    <col min="2828" max="2828" width="11.453125" style="6" customWidth="1"/>
    <col min="2829" max="2829" width="0.81640625" style="6" customWidth="1"/>
    <col min="2830" max="2830" width="64.81640625" style="6" customWidth="1"/>
    <col min="2831" max="2831" width="0.81640625" style="6" customWidth="1"/>
    <col min="2832" max="2843" width="4.453125" style="6" customWidth="1"/>
    <col min="2844" max="2844" width="0.453125" style="6" customWidth="1"/>
    <col min="2845" max="2886" width="7.453125" style="6" customWidth="1"/>
    <col min="2887" max="3083" width="7.453125" style="6"/>
    <col min="3084" max="3084" width="11.453125" style="6" customWidth="1"/>
    <col min="3085" max="3085" width="0.81640625" style="6" customWidth="1"/>
    <col min="3086" max="3086" width="64.81640625" style="6" customWidth="1"/>
    <col min="3087" max="3087" width="0.81640625" style="6" customWidth="1"/>
    <col min="3088" max="3099" width="4.453125" style="6" customWidth="1"/>
    <col min="3100" max="3100" width="0.453125" style="6" customWidth="1"/>
    <col min="3101" max="3142" width="7.453125" style="6" customWidth="1"/>
    <col min="3143" max="3339" width="7.453125" style="6"/>
    <col min="3340" max="3340" width="11.453125" style="6" customWidth="1"/>
    <col min="3341" max="3341" width="0.81640625" style="6" customWidth="1"/>
    <col min="3342" max="3342" width="64.81640625" style="6" customWidth="1"/>
    <col min="3343" max="3343" width="0.81640625" style="6" customWidth="1"/>
    <col min="3344" max="3355" width="4.453125" style="6" customWidth="1"/>
    <col min="3356" max="3356" width="0.453125" style="6" customWidth="1"/>
    <col min="3357" max="3398" width="7.453125" style="6" customWidth="1"/>
    <col min="3399" max="3595" width="7.453125" style="6"/>
    <col min="3596" max="3596" width="11.453125" style="6" customWidth="1"/>
    <col min="3597" max="3597" width="0.81640625" style="6" customWidth="1"/>
    <col min="3598" max="3598" width="64.81640625" style="6" customWidth="1"/>
    <col min="3599" max="3599" width="0.81640625" style="6" customWidth="1"/>
    <col min="3600" max="3611" width="4.453125" style="6" customWidth="1"/>
    <col min="3612" max="3612" width="0.453125" style="6" customWidth="1"/>
    <col min="3613" max="3654" width="7.453125" style="6" customWidth="1"/>
    <col min="3655" max="3851" width="7.453125" style="6"/>
    <col min="3852" max="3852" width="11.453125" style="6" customWidth="1"/>
    <col min="3853" max="3853" width="0.81640625" style="6" customWidth="1"/>
    <col min="3854" max="3854" width="64.81640625" style="6" customWidth="1"/>
    <col min="3855" max="3855" width="0.81640625" style="6" customWidth="1"/>
    <col min="3856" max="3867" width="4.453125" style="6" customWidth="1"/>
    <col min="3868" max="3868" width="0.453125" style="6" customWidth="1"/>
    <col min="3869" max="3910" width="7.453125" style="6" customWidth="1"/>
    <col min="3911" max="4107" width="7.453125" style="6"/>
    <col min="4108" max="4108" width="11.453125" style="6" customWidth="1"/>
    <col min="4109" max="4109" width="0.81640625" style="6" customWidth="1"/>
    <col min="4110" max="4110" width="64.81640625" style="6" customWidth="1"/>
    <col min="4111" max="4111" width="0.81640625" style="6" customWidth="1"/>
    <col min="4112" max="4123" width="4.453125" style="6" customWidth="1"/>
    <col min="4124" max="4124" width="0.453125" style="6" customWidth="1"/>
    <col min="4125" max="4166" width="7.453125" style="6" customWidth="1"/>
    <col min="4167" max="4363" width="7.453125" style="6"/>
    <col min="4364" max="4364" width="11.453125" style="6" customWidth="1"/>
    <col min="4365" max="4365" width="0.81640625" style="6" customWidth="1"/>
    <col min="4366" max="4366" width="64.81640625" style="6" customWidth="1"/>
    <col min="4367" max="4367" width="0.81640625" style="6" customWidth="1"/>
    <col min="4368" max="4379" width="4.453125" style="6" customWidth="1"/>
    <col min="4380" max="4380" width="0.453125" style="6" customWidth="1"/>
    <col min="4381" max="4422" width="7.453125" style="6" customWidth="1"/>
    <col min="4423" max="4619" width="7.453125" style="6"/>
    <col min="4620" max="4620" width="11.453125" style="6" customWidth="1"/>
    <col min="4621" max="4621" width="0.81640625" style="6" customWidth="1"/>
    <col min="4622" max="4622" width="64.81640625" style="6" customWidth="1"/>
    <col min="4623" max="4623" width="0.81640625" style="6" customWidth="1"/>
    <col min="4624" max="4635" width="4.453125" style="6" customWidth="1"/>
    <col min="4636" max="4636" width="0.453125" style="6" customWidth="1"/>
    <col min="4637" max="4678" width="7.453125" style="6" customWidth="1"/>
    <col min="4679" max="4875" width="7.453125" style="6"/>
    <col min="4876" max="4876" width="11.453125" style="6" customWidth="1"/>
    <col min="4877" max="4877" width="0.81640625" style="6" customWidth="1"/>
    <col min="4878" max="4878" width="64.81640625" style="6" customWidth="1"/>
    <col min="4879" max="4879" width="0.81640625" style="6" customWidth="1"/>
    <col min="4880" max="4891" width="4.453125" style="6" customWidth="1"/>
    <col min="4892" max="4892" width="0.453125" style="6" customWidth="1"/>
    <col min="4893" max="4934" width="7.453125" style="6" customWidth="1"/>
    <col min="4935" max="5131" width="7.453125" style="6"/>
    <col min="5132" max="5132" width="11.453125" style="6" customWidth="1"/>
    <col min="5133" max="5133" width="0.81640625" style="6" customWidth="1"/>
    <col min="5134" max="5134" width="64.81640625" style="6" customWidth="1"/>
    <col min="5135" max="5135" width="0.81640625" style="6" customWidth="1"/>
    <col min="5136" max="5147" width="4.453125" style="6" customWidth="1"/>
    <col min="5148" max="5148" width="0.453125" style="6" customWidth="1"/>
    <col min="5149" max="5190" width="7.453125" style="6" customWidth="1"/>
    <col min="5191" max="5387" width="7.453125" style="6"/>
    <col min="5388" max="5388" width="11.453125" style="6" customWidth="1"/>
    <col min="5389" max="5389" width="0.81640625" style="6" customWidth="1"/>
    <col min="5390" max="5390" width="64.81640625" style="6" customWidth="1"/>
    <col min="5391" max="5391" width="0.81640625" style="6" customWidth="1"/>
    <col min="5392" max="5403" width="4.453125" style="6" customWidth="1"/>
    <col min="5404" max="5404" width="0.453125" style="6" customWidth="1"/>
    <col min="5405" max="5446" width="7.453125" style="6" customWidth="1"/>
    <col min="5447" max="5643" width="7.453125" style="6"/>
    <col min="5644" max="5644" width="11.453125" style="6" customWidth="1"/>
    <col min="5645" max="5645" width="0.81640625" style="6" customWidth="1"/>
    <col min="5646" max="5646" width="64.81640625" style="6" customWidth="1"/>
    <col min="5647" max="5647" width="0.81640625" style="6" customWidth="1"/>
    <col min="5648" max="5659" width="4.453125" style="6" customWidth="1"/>
    <col min="5660" max="5660" width="0.453125" style="6" customWidth="1"/>
    <col min="5661" max="5702" width="7.453125" style="6" customWidth="1"/>
    <col min="5703" max="5899" width="7.453125" style="6"/>
    <col min="5900" max="5900" width="11.453125" style="6" customWidth="1"/>
    <col min="5901" max="5901" width="0.81640625" style="6" customWidth="1"/>
    <col min="5902" max="5902" width="64.81640625" style="6" customWidth="1"/>
    <col min="5903" max="5903" width="0.81640625" style="6" customWidth="1"/>
    <col min="5904" max="5915" width="4.453125" style="6" customWidth="1"/>
    <col min="5916" max="5916" width="0.453125" style="6" customWidth="1"/>
    <col min="5917" max="5958" width="7.453125" style="6" customWidth="1"/>
    <col min="5959" max="6155" width="7.453125" style="6"/>
    <col min="6156" max="6156" width="11.453125" style="6" customWidth="1"/>
    <col min="6157" max="6157" width="0.81640625" style="6" customWidth="1"/>
    <col min="6158" max="6158" width="64.81640625" style="6" customWidth="1"/>
    <col min="6159" max="6159" width="0.81640625" style="6" customWidth="1"/>
    <col min="6160" max="6171" width="4.453125" style="6" customWidth="1"/>
    <col min="6172" max="6172" width="0.453125" style="6" customWidth="1"/>
    <col min="6173" max="6214" width="7.453125" style="6" customWidth="1"/>
    <col min="6215" max="6411" width="7.453125" style="6"/>
    <col min="6412" max="6412" width="11.453125" style="6" customWidth="1"/>
    <col min="6413" max="6413" width="0.81640625" style="6" customWidth="1"/>
    <col min="6414" max="6414" width="64.81640625" style="6" customWidth="1"/>
    <col min="6415" max="6415" width="0.81640625" style="6" customWidth="1"/>
    <col min="6416" max="6427" width="4.453125" style="6" customWidth="1"/>
    <col min="6428" max="6428" width="0.453125" style="6" customWidth="1"/>
    <col min="6429" max="6470" width="7.453125" style="6" customWidth="1"/>
    <col min="6471" max="6667" width="7.453125" style="6"/>
    <col min="6668" max="6668" width="11.453125" style="6" customWidth="1"/>
    <col min="6669" max="6669" width="0.81640625" style="6" customWidth="1"/>
    <col min="6670" max="6670" width="64.81640625" style="6" customWidth="1"/>
    <col min="6671" max="6671" width="0.81640625" style="6" customWidth="1"/>
    <col min="6672" max="6683" width="4.453125" style="6" customWidth="1"/>
    <col min="6684" max="6684" width="0.453125" style="6" customWidth="1"/>
    <col min="6685" max="6726" width="7.453125" style="6" customWidth="1"/>
    <col min="6727" max="6923" width="7.453125" style="6"/>
    <col min="6924" max="6924" width="11.453125" style="6" customWidth="1"/>
    <col min="6925" max="6925" width="0.81640625" style="6" customWidth="1"/>
    <col min="6926" max="6926" width="64.81640625" style="6" customWidth="1"/>
    <col min="6927" max="6927" width="0.81640625" style="6" customWidth="1"/>
    <col min="6928" max="6939" width="4.453125" style="6" customWidth="1"/>
    <col min="6940" max="6940" width="0.453125" style="6" customWidth="1"/>
    <col min="6941" max="6982" width="7.453125" style="6" customWidth="1"/>
    <col min="6983" max="7179" width="7.453125" style="6"/>
    <col min="7180" max="7180" width="11.453125" style="6" customWidth="1"/>
    <col min="7181" max="7181" width="0.81640625" style="6" customWidth="1"/>
    <col min="7182" max="7182" width="64.81640625" style="6" customWidth="1"/>
    <col min="7183" max="7183" width="0.81640625" style="6" customWidth="1"/>
    <col min="7184" max="7195" width="4.453125" style="6" customWidth="1"/>
    <col min="7196" max="7196" width="0.453125" style="6" customWidth="1"/>
    <col min="7197" max="7238" width="7.453125" style="6" customWidth="1"/>
    <col min="7239" max="7435" width="7.453125" style="6"/>
    <col min="7436" max="7436" width="11.453125" style="6" customWidth="1"/>
    <col min="7437" max="7437" width="0.81640625" style="6" customWidth="1"/>
    <col min="7438" max="7438" width="64.81640625" style="6" customWidth="1"/>
    <col min="7439" max="7439" width="0.81640625" style="6" customWidth="1"/>
    <col min="7440" max="7451" width="4.453125" style="6" customWidth="1"/>
    <col min="7452" max="7452" width="0.453125" style="6" customWidth="1"/>
    <col min="7453" max="7494" width="7.453125" style="6" customWidth="1"/>
    <col min="7495" max="7691" width="7.453125" style="6"/>
    <col min="7692" max="7692" width="11.453125" style="6" customWidth="1"/>
    <col min="7693" max="7693" width="0.81640625" style="6" customWidth="1"/>
    <col min="7694" max="7694" width="64.81640625" style="6" customWidth="1"/>
    <col min="7695" max="7695" width="0.81640625" style="6" customWidth="1"/>
    <col min="7696" max="7707" width="4.453125" style="6" customWidth="1"/>
    <col min="7708" max="7708" width="0.453125" style="6" customWidth="1"/>
    <col min="7709" max="7750" width="7.453125" style="6" customWidth="1"/>
    <col min="7751" max="7947" width="7.453125" style="6"/>
    <col min="7948" max="7948" width="11.453125" style="6" customWidth="1"/>
    <col min="7949" max="7949" width="0.81640625" style="6" customWidth="1"/>
    <col min="7950" max="7950" width="64.81640625" style="6" customWidth="1"/>
    <col min="7951" max="7951" width="0.81640625" style="6" customWidth="1"/>
    <col min="7952" max="7963" width="4.453125" style="6" customWidth="1"/>
    <col min="7964" max="7964" width="0.453125" style="6" customWidth="1"/>
    <col min="7965" max="8006" width="7.453125" style="6" customWidth="1"/>
    <col min="8007" max="8203" width="7.453125" style="6"/>
    <col min="8204" max="8204" width="11.453125" style="6" customWidth="1"/>
    <col min="8205" max="8205" width="0.81640625" style="6" customWidth="1"/>
    <col min="8206" max="8206" width="64.81640625" style="6" customWidth="1"/>
    <col min="8207" max="8207" width="0.81640625" style="6" customWidth="1"/>
    <col min="8208" max="8219" width="4.453125" style="6" customWidth="1"/>
    <col min="8220" max="8220" width="0.453125" style="6" customWidth="1"/>
    <col min="8221" max="8262" width="7.453125" style="6" customWidth="1"/>
    <col min="8263" max="8459" width="7.453125" style="6"/>
    <col min="8460" max="8460" width="11.453125" style="6" customWidth="1"/>
    <col min="8461" max="8461" width="0.81640625" style="6" customWidth="1"/>
    <col min="8462" max="8462" width="64.81640625" style="6" customWidth="1"/>
    <col min="8463" max="8463" width="0.81640625" style="6" customWidth="1"/>
    <col min="8464" max="8475" width="4.453125" style="6" customWidth="1"/>
    <col min="8476" max="8476" width="0.453125" style="6" customWidth="1"/>
    <col min="8477" max="8518" width="7.453125" style="6" customWidth="1"/>
    <col min="8519" max="8715" width="7.453125" style="6"/>
    <col min="8716" max="8716" width="11.453125" style="6" customWidth="1"/>
    <col min="8717" max="8717" width="0.81640625" style="6" customWidth="1"/>
    <col min="8718" max="8718" width="64.81640625" style="6" customWidth="1"/>
    <col min="8719" max="8719" width="0.81640625" style="6" customWidth="1"/>
    <col min="8720" max="8731" width="4.453125" style="6" customWidth="1"/>
    <col min="8732" max="8732" width="0.453125" style="6" customWidth="1"/>
    <col min="8733" max="8774" width="7.453125" style="6" customWidth="1"/>
    <col min="8775" max="8971" width="7.453125" style="6"/>
    <col min="8972" max="8972" width="11.453125" style="6" customWidth="1"/>
    <col min="8973" max="8973" width="0.81640625" style="6" customWidth="1"/>
    <col min="8974" max="8974" width="64.81640625" style="6" customWidth="1"/>
    <col min="8975" max="8975" width="0.81640625" style="6" customWidth="1"/>
    <col min="8976" max="8987" width="4.453125" style="6" customWidth="1"/>
    <col min="8988" max="8988" width="0.453125" style="6" customWidth="1"/>
    <col min="8989" max="9030" width="7.453125" style="6" customWidth="1"/>
    <col min="9031" max="9227" width="7.453125" style="6"/>
    <col min="9228" max="9228" width="11.453125" style="6" customWidth="1"/>
    <col min="9229" max="9229" width="0.81640625" style="6" customWidth="1"/>
    <col min="9230" max="9230" width="64.81640625" style="6" customWidth="1"/>
    <col min="9231" max="9231" width="0.81640625" style="6" customWidth="1"/>
    <col min="9232" max="9243" width="4.453125" style="6" customWidth="1"/>
    <col min="9244" max="9244" width="0.453125" style="6" customWidth="1"/>
    <col min="9245" max="9286" width="7.453125" style="6" customWidth="1"/>
    <col min="9287" max="9483" width="7.453125" style="6"/>
    <col min="9484" max="9484" width="11.453125" style="6" customWidth="1"/>
    <col min="9485" max="9485" width="0.81640625" style="6" customWidth="1"/>
    <col min="9486" max="9486" width="64.81640625" style="6" customWidth="1"/>
    <col min="9487" max="9487" width="0.81640625" style="6" customWidth="1"/>
    <col min="9488" max="9499" width="4.453125" style="6" customWidth="1"/>
    <col min="9500" max="9500" width="0.453125" style="6" customWidth="1"/>
    <col min="9501" max="9542" width="7.453125" style="6" customWidth="1"/>
    <col min="9543" max="9739" width="7.453125" style="6"/>
    <col min="9740" max="9740" width="11.453125" style="6" customWidth="1"/>
    <col min="9741" max="9741" width="0.81640625" style="6" customWidth="1"/>
    <col min="9742" max="9742" width="64.81640625" style="6" customWidth="1"/>
    <col min="9743" max="9743" width="0.81640625" style="6" customWidth="1"/>
    <col min="9744" max="9755" width="4.453125" style="6" customWidth="1"/>
    <col min="9756" max="9756" width="0.453125" style="6" customWidth="1"/>
    <col min="9757" max="9798" width="7.453125" style="6" customWidth="1"/>
    <col min="9799" max="9995" width="7.453125" style="6"/>
    <col min="9996" max="9996" width="11.453125" style="6" customWidth="1"/>
    <col min="9997" max="9997" width="0.81640625" style="6" customWidth="1"/>
    <col min="9998" max="9998" width="64.81640625" style="6" customWidth="1"/>
    <col min="9999" max="9999" width="0.81640625" style="6" customWidth="1"/>
    <col min="10000" max="10011" width="4.453125" style="6" customWidth="1"/>
    <col min="10012" max="10012" width="0.453125" style="6" customWidth="1"/>
    <col min="10013" max="10054" width="7.453125" style="6" customWidth="1"/>
    <col min="10055" max="10251" width="7.453125" style="6"/>
    <col min="10252" max="10252" width="11.453125" style="6" customWidth="1"/>
    <col min="10253" max="10253" width="0.81640625" style="6" customWidth="1"/>
    <col min="10254" max="10254" width="64.81640625" style="6" customWidth="1"/>
    <col min="10255" max="10255" width="0.81640625" style="6" customWidth="1"/>
    <col min="10256" max="10267" width="4.453125" style="6" customWidth="1"/>
    <col min="10268" max="10268" width="0.453125" style="6" customWidth="1"/>
    <col min="10269" max="10310" width="7.453125" style="6" customWidth="1"/>
    <col min="10311" max="10507" width="7.453125" style="6"/>
    <col min="10508" max="10508" width="11.453125" style="6" customWidth="1"/>
    <col min="10509" max="10509" width="0.81640625" style="6" customWidth="1"/>
    <col min="10510" max="10510" width="64.81640625" style="6" customWidth="1"/>
    <col min="10511" max="10511" width="0.81640625" style="6" customWidth="1"/>
    <col min="10512" max="10523" width="4.453125" style="6" customWidth="1"/>
    <col min="10524" max="10524" width="0.453125" style="6" customWidth="1"/>
    <col min="10525" max="10566" width="7.453125" style="6" customWidth="1"/>
    <col min="10567" max="10763" width="7.453125" style="6"/>
    <col min="10764" max="10764" width="11.453125" style="6" customWidth="1"/>
    <col min="10765" max="10765" width="0.81640625" style="6" customWidth="1"/>
    <col min="10766" max="10766" width="64.81640625" style="6" customWidth="1"/>
    <col min="10767" max="10767" width="0.81640625" style="6" customWidth="1"/>
    <col min="10768" max="10779" width="4.453125" style="6" customWidth="1"/>
    <col min="10780" max="10780" width="0.453125" style="6" customWidth="1"/>
    <col min="10781" max="10822" width="7.453125" style="6" customWidth="1"/>
    <col min="10823" max="11019" width="7.453125" style="6"/>
    <col min="11020" max="11020" width="11.453125" style="6" customWidth="1"/>
    <col min="11021" max="11021" width="0.81640625" style="6" customWidth="1"/>
    <col min="11022" max="11022" width="64.81640625" style="6" customWidth="1"/>
    <col min="11023" max="11023" width="0.81640625" style="6" customWidth="1"/>
    <col min="11024" max="11035" width="4.453125" style="6" customWidth="1"/>
    <col min="11036" max="11036" width="0.453125" style="6" customWidth="1"/>
    <col min="11037" max="11078" width="7.453125" style="6" customWidth="1"/>
    <col min="11079" max="11275" width="7.453125" style="6"/>
    <col min="11276" max="11276" width="11.453125" style="6" customWidth="1"/>
    <col min="11277" max="11277" width="0.81640625" style="6" customWidth="1"/>
    <col min="11278" max="11278" width="64.81640625" style="6" customWidth="1"/>
    <col min="11279" max="11279" width="0.81640625" style="6" customWidth="1"/>
    <col min="11280" max="11291" width="4.453125" style="6" customWidth="1"/>
    <col min="11292" max="11292" width="0.453125" style="6" customWidth="1"/>
    <col min="11293" max="11334" width="7.453125" style="6" customWidth="1"/>
    <col min="11335" max="11531" width="7.453125" style="6"/>
    <col min="11532" max="11532" width="11.453125" style="6" customWidth="1"/>
    <col min="11533" max="11533" width="0.81640625" style="6" customWidth="1"/>
    <col min="11534" max="11534" width="64.81640625" style="6" customWidth="1"/>
    <col min="11535" max="11535" width="0.81640625" style="6" customWidth="1"/>
    <col min="11536" max="11547" width="4.453125" style="6" customWidth="1"/>
    <col min="11548" max="11548" width="0.453125" style="6" customWidth="1"/>
    <col min="11549" max="11590" width="7.453125" style="6" customWidth="1"/>
    <col min="11591" max="11787" width="7.453125" style="6"/>
    <col min="11788" max="11788" width="11.453125" style="6" customWidth="1"/>
    <col min="11789" max="11789" width="0.81640625" style="6" customWidth="1"/>
    <col min="11790" max="11790" width="64.81640625" style="6" customWidth="1"/>
    <col min="11791" max="11791" width="0.81640625" style="6" customWidth="1"/>
    <col min="11792" max="11803" width="4.453125" style="6" customWidth="1"/>
    <col min="11804" max="11804" width="0.453125" style="6" customWidth="1"/>
    <col min="11805" max="11846" width="7.453125" style="6" customWidth="1"/>
    <col min="11847" max="12043" width="7.453125" style="6"/>
    <col min="12044" max="12044" width="11.453125" style="6" customWidth="1"/>
    <col min="12045" max="12045" width="0.81640625" style="6" customWidth="1"/>
    <col min="12046" max="12046" width="64.81640625" style="6" customWidth="1"/>
    <col min="12047" max="12047" width="0.81640625" style="6" customWidth="1"/>
    <col min="12048" max="12059" width="4.453125" style="6" customWidth="1"/>
    <col min="12060" max="12060" width="0.453125" style="6" customWidth="1"/>
    <col min="12061" max="12102" width="7.453125" style="6" customWidth="1"/>
    <col min="12103" max="12299" width="7.453125" style="6"/>
    <col min="12300" max="12300" width="11.453125" style="6" customWidth="1"/>
    <col min="12301" max="12301" width="0.81640625" style="6" customWidth="1"/>
    <col min="12302" max="12302" width="64.81640625" style="6" customWidth="1"/>
    <col min="12303" max="12303" width="0.81640625" style="6" customWidth="1"/>
    <col min="12304" max="12315" width="4.453125" style="6" customWidth="1"/>
    <col min="12316" max="12316" width="0.453125" style="6" customWidth="1"/>
    <col min="12317" max="12358" width="7.453125" style="6" customWidth="1"/>
    <col min="12359" max="12555" width="7.453125" style="6"/>
    <col min="12556" max="12556" width="11.453125" style="6" customWidth="1"/>
    <col min="12557" max="12557" width="0.81640625" style="6" customWidth="1"/>
    <col min="12558" max="12558" width="64.81640625" style="6" customWidth="1"/>
    <col min="12559" max="12559" width="0.81640625" style="6" customWidth="1"/>
    <col min="12560" max="12571" width="4.453125" style="6" customWidth="1"/>
    <col min="12572" max="12572" width="0.453125" style="6" customWidth="1"/>
    <col min="12573" max="12614" width="7.453125" style="6" customWidth="1"/>
    <col min="12615" max="12811" width="7.453125" style="6"/>
    <col min="12812" max="12812" width="11.453125" style="6" customWidth="1"/>
    <col min="12813" max="12813" width="0.81640625" style="6" customWidth="1"/>
    <col min="12814" max="12814" width="64.81640625" style="6" customWidth="1"/>
    <col min="12815" max="12815" width="0.81640625" style="6" customWidth="1"/>
    <col min="12816" max="12827" width="4.453125" style="6" customWidth="1"/>
    <col min="12828" max="12828" width="0.453125" style="6" customWidth="1"/>
    <col min="12829" max="12870" width="7.453125" style="6" customWidth="1"/>
    <col min="12871" max="13067" width="7.453125" style="6"/>
    <col min="13068" max="13068" width="11.453125" style="6" customWidth="1"/>
    <col min="13069" max="13069" width="0.81640625" style="6" customWidth="1"/>
    <col min="13070" max="13070" width="64.81640625" style="6" customWidth="1"/>
    <col min="13071" max="13071" width="0.81640625" style="6" customWidth="1"/>
    <col min="13072" max="13083" width="4.453125" style="6" customWidth="1"/>
    <col min="13084" max="13084" width="0.453125" style="6" customWidth="1"/>
    <col min="13085" max="13126" width="7.453125" style="6" customWidth="1"/>
    <col min="13127" max="13323" width="7.453125" style="6"/>
    <col min="13324" max="13324" width="11.453125" style="6" customWidth="1"/>
    <col min="13325" max="13325" width="0.81640625" style="6" customWidth="1"/>
    <col min="13326" max="13326" width="64.81640625" style="6" customWidth="1"/>
    <col min="13327" max="13327" width="0.81640625" style="6" customWidth="1"/>
    <col min="13328" max="13339" width="4.453125" style="6" customWidth="1"/>
    <col min="13340" max="13340" width="0.453125" style="6" customWidth="1"/>
    <col min="13341" max="13382" width="7.453125" style="6" customWidth="1"/>
    <col min="13383" max="13579" width="7.453125" style="6"/>
    <col min="13580" max="13580" width="11.453125" style="6" customWidth="1"/>
    <col min="13581" max="13581" width="0.81640625" style="6" customWidth="1"/>
    <col min="13582" max="13582" width="64.81640625" style="6" customWidth="1"/>
    <col min="13583" max="13583" width="0.81640625" style="6" customWidth="1"/>
    <col min="13584" max="13595" width="4.453125" style="6" customWidth="1"/>
    <col min="13596" max="13596" width="0.453125" style="6" customWidth="1"/>
    <col min="13597" max="13638" width="7.453125" style="6" customWidth="1"/>
    <col min="13639" max="13835" width="7.453125" style="6"/>
    <col min="13836" max="13836" width="11.453125" style="6" customWidth="1"/>
    <col min="13837" max="13837" width="0.81640625" style="6" customWidth="1"/>
    <col min="13838" max="13838" width="64.81640625" style="6" customWidth="1"/>
    <col min="13839" max="13839" width="0.81640625" style="6" customWidth="1"/>
    <col min="13840" max="13851" width="4.453125" style="6" customWidth="1"/>
    <col min="13852" max="13852" width="0.453125" style="6" customWidth="1"/>
    <col min="13853" max="13894" width="7.453125" style="6" customWidth="1"/>
    <col min="13895" max="14091" width="7.453125" style="6"/>
    <col min="14092" max="14092" width="11.453125" style="6" customWidth="1"/>
    <col min="14093" max="14093" width="0.81640625" style="6" customWidth="1"/>
    <col min="14094" max="14094" width="64.81640625" style="6" customWidth="1"/>
    <col min="14095" max="14095" width="0.81640625" style="6" customWidth="1"/>
    <col min="14096" max="14107" width="4.453125" style="6" customWidth="1"/>
    <col min="14108" max="14108" width="0.453125" style="6" customWidth="1"/>
    <col min="14109" max="14150" width="7.453125" style="6" customWidth="1"/>
    <col min="14151" max="14347" width="7.453125" style="6"/>
    <col min="14348" max="14348" width="11.453125" style="6" customWidth="1"/>
    <col min="14349" max="14349" width="0.81640625" style="6" customWidth="1"/>
    <col min="14350" max="14350" width="64.81640625" style="6" customWidth="1"/>
    <col min="14351" max="14351" width="0.81640625" style="6" customWidth="1"/>
    <col min="14352" max="14363" width="4.453125" style="6" customWidth="1"/>
    <col min="14364" max="14364" width="0.453125" style="6" customWidth="1"/>
    <col min="14365" max="14406" width="7.453125" style="6" customWidth="1"/>
    <col min="14407" max="14603" width="7.453125" style="6"/>
    <col min="14604" max="14604" width="11.453125" style="6" customWidth="1"/>
    <col min="14605" max="14605" width="0.81640625" style="6" customWidth="1"/>
    <col min="14606" max="14606" width="64.81640625" style="6" customWidth="1"/>
    <col min="14607" max="14607" width="0.81640625" style="6" customWidth="1"/>
    <col min="14608" max="14619" width="4.453125" style="6" customWidth="1"/>
    <col min="14620" max="14620" width="0.453125" style="6" customWidth="1"/>
    <col min="14621" max="14662" width="7.453125" style="6" customWidth="1"/>
    <col min="14663" max="14859" width="7.453125" style="6"/>
    <col min="14860" max="14860" width="11.453125" style="6" customWidth="1"/>
    <col min="14861" max="14861" width="0.81640625" style="6" customWidth="1"/>
    <col min="14862" max="14862" width="64.81640625" style="6" customWidth="1"/>
    <col min="14863" max="14863" width="0.81640625" style="6" customWidth="1"/>
    <col min="14864" max="14875" width="4.453125" style="6" customWidth="1"/>
    <col min="14876" max="14876" width="0.453125" style="6" customWidth="1"/>
    <col min="14877" max="14918" width="7.453125" style="6" customWidth="1"/>
    <col min="14919" max="15115" width="7.453125" style="6"/>
    <col min="15116" max="15116" width="11.453125" style="6" customWidth="1"/>
    <col min="15117" max="15117" width="0.81640625" style="6" customWidth="1"/>
    <col min="15118" max="15118" width="64.81640625" style="6" customWidth="1"/>
    <col min="15119" max="15119" width="0.81640625" style="6" customWidth="1"/>
    <col min="15120" max="15131" width="4.453125" style="6" customWidth="1"/>
    <col min="15132" max="15132" width="0.453125" style="6" customWidth="1"/>
    <col min="15133" max="15174" width="7.453125" style="6" customWidth="1"/>
    <col min="15175" max="15371" width="7.453125" style="6"/>
    <col min="15372" max="15372" width="11.453125" style="6" customWidth="1"/>
    <col min="15373" max="15373" width="0.81640625" style="6" customWidth="1"/>
    <col min="15374" max="15374" width="64.81640625" style="6" customWidth="1"/>
    <col min="15375" max="15375" width="0.81640625" style="6" customWidth="1"/>
    <col min="15376" max="15387" width="4.453125" style="6" customWidth="1"/>
    <col min="15388" max="15388" width="0.453125" style="6" customWidth="1"/>
    <col min="15389" max="15430" width="7.453125" style="6" customWidth="1"/>
    <col min="15431" max="15627" width="7.453125" style="6"/>
    <col min="15628" max="15628" width="11.453125" style="6" customWidth="1"/>
    <col min="15629" max="15629" width="0.81640625" style="6" customWidth="1"/>
    <col min="15630" max="15630" width="64.81640625" style="6" customWidth="1"/>
    <col min="15631" max="15631" width="0.81640625" style="6" customWidth="1"/>
    <col min="15632" max="15643" width="4.453125" style="6" customWidth="1"/>
    <col min="15644" max="15644" width="0.453125" style="6" customWidth="1"/>
    <col min="15645" max="15686" width="7.453125" style="6" customWidth="1"/>
    <col min="15687" max="15883" width="7.453125" style="6"/>
    <col min="15884" max="15884" width="11.453125" style="6" customWidth="1"/>
    <col min="15885" max="15885" width="0.81640625" style="6" customWidth="1"/>
    <col min="15886" max="15886" width="64.81640625" style="6" customWidth="1"/>
    <col min="15887" max="15887" width="0.81640625" style="6" customWidth="1"/>
    <col min="15888" max="15899" width="4.453125" style="6" customWidth="1"/>
    <col min="15900" max="15900" width="0.453125" style="6" customWidth="1"/>
    <col min="15901" max="15942" width="7.453125" style="6" customWidth="1"/>
    <col min="15943" max="16139" width="7.453125" style="6"/>
    <col min="16140" max="16140" width="11.453125" style="6" customWidth="1"/>
    <col min="16141" max="16141" width="0.81640625" style="6" customWidth="1"/>
    <col min="16142" max="16142" width="64.81640625" style="6" customWidth="1"/>
    <col min="16143" max="16143" width="0.81640625" style="6" customWidth="1"/>
    <col min="16144" max="16155" width="4.453125" style="6" customWidth="1"/>
    <col min="16156" max="16156" width="0.453125" style="6" customWidth="1"/>
    <col min="16157" max="16198" width="7.453125" style="6" customWidth="1"/>
    <col min="16199" max="16384" width="7.453125" style="6"/>
  </cols>
  <sheetData>
    <row r="1" spans="1:28" ht="15" customHeight="1" x14ac:dyDescent="0.2">
      <c r="A1" s="55" t="s">
        <v>83</v>
      </c>
      <c r="B1" s="55"/>
      <c r="C1" s="55"/>
    </row>
    <row r="2" spans="1:28" ht="13.5" customHeight="1" x14ac:dyDescent="0.2">
      <c r="A2" s="7" t="s">
        <v>62</v>
      </c>
      <c r="B2" s="7"/>
      <c r="C2" s="51" t="s">
        <v>121</v>
      </c>
      <c r="D2" s="52"/>
      <c r="E2" s="52"/>
      <c r="F2" s="52"/>
      <c r="G2" s="52"/>
      <c r="H2" s="52"/>
      <c r="I2" s="52"/>
      <c r="J2" s="52"/>
      <c r="K2" s="52"/>
      <c r="L2" s="52"/>
      <c r="M2" s="52"/>
      <c r="N2" s="52"/>
      <c r="O2" s="52"/>
      <c r="P2" s="52"/>
      <c r="Q2" s="52"/>
      <c r="R2" s="52"/>
      <c r="S2" s="52"/>
      <c r="T2" s="52"/>
      <c r="U2" s="52"/>
      <c r="V2" s="52"/>
      <c r="W2" s="52"/>
      <c r="X2" s="52"/>
      <c r="Y2" s="52"/>
      <c r="Z2" s="52"/>
      <c r="AA2" s="52"/>
    </row>
    <row r="3" spans="1:28" ht="44.5" customHeight="1" x14ac:dyDescent="0.2">
      <c r="A3" s="7" t="s">
        <v>63</v>
      </c>
      <c r="B3" s="7"/>
      <c r="C3" s="51" t="s">
        <v>119</v>
      </c>
      <c r="D3" s="52"/>
      <c r="E3" s="52"/>
      <c r="F3" s="52"/>
      <c r="G3" s="52"/>
      <c r="H3" s="52"/>
      <c r="I3" s="52"/>
      <c r="J3" s="52"/>
      <c r="K3" s="52"/>
      <c r="L3" s="52"/>
      <c r="M3" s="52"/>
      <c r="N3" s="52"/>
      <c r="O3" s="52"/>
      <c r="P3" s="52"/>
      <c r="Q3" s="52"/>
      <c r="R3" s="52"/>
      <c r="S3" s="52"/>
      <c r="T3" s="52"/>
      <c r="U3" s="52"/>
      <c r="V3" s="52"/>
      <c r="W3" s="52"/>
      <c r="X3" s="52"/>
      <c r="Y3" s="52"/>
      <c r="Z3" s="52"/>
      <c r="AA3" s="52"/>
    </row>
    <row r="4" spans="1:28" ht="12" customHeight="1" x14ac:dyDescent="0.2">
      <c r="A4" s="7" t="s">
        <v>64</v>
      </c>
      <c r="B4" s="7"/>
      <c r="C4" s="51" t="s">
        <v>120</v>
      </c>
      <c r="D4" s="52"/>
      <c r="E4" s="52"/>
      <c r="F4" s="52"/>
      <c r="G4" s="52"/>
      <c r="H4" s="52"/>
      <c r="I4" s="52"/>
      <c r="J4" s="52"/>
      <c r="K4" s="52"/>
      <c r="L4" s="52"/>
      <c r="M4" s="52"/>
      <c r="N4" s="52"/>
      <c r="O4" s="52"/>
      <c r="P4" s="52"/>
      <c r="Q4" s="52"/>
      <c r="R4" s="52"/>
      <c r="S4" s="52"/>
      <c r="T4" s="52"/>
      <c r="U4" s="52"/>
      <c r="V4" s="52"/>
      <c r="W4" s="52"/>
      <c r="X4" s="52"/>
      <c r="Y4" s="52"/>
      <c r="Z4" s="52"/>
      <c r="AA4" s="52"/>
    </row>
    <row r="5" spans="1:28" ht="11.5" x14ac:dyDescent="0.2">
      <c r="A5" s="7" t="s">
        <v>65</v>
      </c>
      <c r="B5" s="7"/>
      <c r="C5" s="51" t="s">
        <v>126</v>
      </c>
      <c r="D5" s="52"/>
      <c r="E5" s="52"/>
      <c r="F5" s="52"/>
      <c r="G5" s="52"/>
      <c r="H5" s="52"/>
      <c r="I5" s="52"/>
      <c r="J5" s="52"/>
      <c r="K5" s="52"/>
      <c r="L5" s="52"/>
      <c r="M5" s="52"/>
      <c r="N5" s="52"/>
      <c r="O5" s="52"/>
      <c r="P5" s="52"/>
      <c r="Q5" s="52"/>
      <c r="R5" s="52"/>
      <c r="S5" s="52"/>
      <c r="T5" s="52"/>
      <c r="U5" s="52"/>
      <c r="V5" s="52"/>
      <c r="W5" s="52"/>
      <c r="X5" s="52"/>
      <c r="Y5" s="52"/>
      <c r="Z5" s="52"/>
      <c r="AA5" s="52"/>
    </row>
    <row r="6" spans="1:28" ht="13.5" customHeight="1" x14ac:dyDescent="0.2">
      <c r="A6" s="7" t="s">
        <v>66</v>
      </c>
      <c r="B6" s="7"/>
      <c r="C6" s="51" t="s">
        <v>122</v>
      </c>
      <c r="D6" s="52"/>
      <c r="E6" s="52"/>
      <c r="F6" s="52"/>
      <c r="G6" s="52"/>
      <c r="H6" s="52"/>
      <c r="I6" s="52"/>
      <c r="J6" s="52"/>
      <c r="K6" s="52"/>
      <c r="L6" s="52"/>
      <c r="M6" s="52"/>
      <c r="N6" s="52"/>
      <c r="O6" s="52"/>
      <c r="P6" s="52"/>
      <c r="Q6" s="52"/>
      <c r="R6" s="52"/>
      <c r="S6" s="52"/>
      <c r="T6" s="52"/>
      <c r="U6" s="52"/>
      <c r="V6" s="52"/>
      <c r="W6" s="52"/>
      <c r="X6" s="52"/>
      <c r="Y6" s="52"/>
      <c r="Z6" s="52"/>
      <c r="AA6" s="52"/>
    </row>
    <row r="7" spans="1:28" ht="11.5" x14ac:dyDescent="0.2">
      <c r="A7" s="7" t="s">
        <v>67</v>
      </c>
      <c r="B7" s="7"/>
      <c r="C7" s="51" t="s">
        <v>123</v>
      </c>
      <c r="D7" s="52"/>
      <c r="E7" s="52"/>
      <c r="F7" s="52"/>
      <c r="G7" s="52"/>
      <c r="H7" s="52"/>
      <c r="I7" s="52"/>
      <c r="J7" s="52"/>
      <c r="K7" s="52"/>
      <c r="L7" s="52"/>
      <c r="M7" s="52"/>
      <c r="N7" s="52"/>
      <c r="O7" s="52"/>
      <c r="P7" s="52"/>
      <c r="Q7" s="52"/>
      <c r="R7" s="52"/>
      <c r="S7" s="52"/>
      <c r="T7" s="52"/>
      <c r="U7" s="52"/>
      <c r="V7" s="52"/>
      <c r="W7" s="52"/>
      <c r="X7" s="52"/>
      <c r="Y7" s="52"/>
      <c r="Z7" s="52"/>
      <c r="AA7" s="52"/>
    </row>
    <row r="8" spans="1:28" ht="11.5" x14ac:dyDescent="0.2">
      <c r="A8" s="7" t="s">
        <v>68</v>
      </c>
      <c r="B8" s="7"/>
      <c r="C8" s="51" t="s">
        <v>124</v>
      </c>
      <c r="D8" s="52"/>
      <c r="E8" s="52"/>
      <c r="F8" s="52"/>
      <c r="G8" s="52"/>
      <c r="H8" s="52"/>
      <c r="I8" s="52"/>
      <c r="J8" s="52"/>
      <c r="K8" s="52"/>
      <c r="L8" s="52"/>
      <c r="M8" s="52"/>
      <c r="N8" s="52"/>
      <c r="O8" s="52"/>
      <c r="P8" s="52"/>
      <c r="Q8" s="52"/>
      <c r="R8" s="52"/>
      <c r="S8" s="52"/>
      <c r="T8" s="52"/>
      <c r="U8" s="52"/>
      <c r="V8" s="52"/>
      <c r="W8" s="52"/>
      <c r="X8" s="52"/>
      <c r="Y8" s="52"/>
      <c r="Z8" s="52"/>
      <c r="AA8" s="52"/>
    </row>
    <row r="9" spans="1:28" ht="34.5" x14ac:dyDescent="0.2">
      <c r="A9" s="7" t="s">
        <v>69</v>
      </c>
      <c r="B9" s="7"/>
      <c r="C9" s="51" t="s">
        <v>128</v>
      </c>
      <c r="D9" s="52"/>
      <c r="E9" s="52"/>
      <c r="F9" s="52"/>
      <c r="G9" s="52"/>
      <c r="H9" s="52"/>
      <c r="I9" s="52"/>
      <c r="J9" s="52"/>
      <c r="K9" s="52"/>
      <c r="L9" s="52"/>
      <c r="M9" s="52"/>
      <c r="N9" s="52"/>
      <c r="O9" s="52"/>
      <c r="P9" s="52"/>
      <c r="Q9" s="52"/>
      <c r="R9" s="52"/>
      <c r="S9" s="52"/>
      <c r="T9" s="52"/>
      <c r="U9" s="52"/>
      <c r="V9" s="52"/>
      <c r="W9" s="52"/>
      <c r="X9" s="52"/>
      <c r="Y9" s="52"/>
      <c r="Z9" s="52"/>
      <c r="AA9" s="52"/>
    </row>
    <row r="10" spans="1:28" ht="24" customHeight="1" x14ac:dyDescent="0.2">
      <c r="A10" s="7" t="s">
        <v>70</v>
      </c>
      <c r="B10" s="7"/>
      <c r="C10" s="51" t="s">
        <v>125</v>
      </c>
      <c r="D10" s="52"/>
      <c r="E10" s="52"/>
      <c r="F10" s="52"/>
      <c r="G10" s="52"/>
      <c r="H10" s="52"/>
      <c r="I10" s="52"/>
      <c r="J10" s="52"/>
      <c r="K10" s="52"/>
      <c r="L10" s="52"/>
      <c r="M10" s="52"/>
      <c r="N10" s="52"/>
      <c r="O10" s="52"/>
      <c r="P10" s="52"/>
      <c r="Q10" s="52"/>
      <c r="R10" s="52"/>
      <c r="S10" s="52"/>
      <c r="T10" s="52"/>
      <c r="U10" s="52"/>
      <c r="V10" s="52"/>
      <c r="W10" s="52"/>
      <c r="X10" s="52"/>
      <c r="Y10" s="52"/>
      <c r="Z10" s="52"/>
      <c r="AA10" s="52"/>
    </row>
    <row r="11" spans="1:28" ht="69.5" customHeight="1" x14ac:dyDescent="0.2">
      <c r="A11" s="7" t="s">
        <v>63</v>
      </c>
      <c r="B11" s="7"/>
      <c r="C11" s="56" t="s">
        <v>127</v>
      </c>
      <c r="D11" s="56"/>
      <c r="E11" s="56"/>
      <c r="F11" s="56"/>
      <c r="G11" s="56"/>
      <c r="H11" s="56"/>
      <c r="I11" s="56"/>
      <c r="J11" s="56"/>
      <c r="K11" s="56"/>
      <c r="L11" s="56"/>
      <c r="M11" s="56"/>
      <c r="N11" s="56"/>
      <c r="O11" s="56"/>
      <c r="P11" s="56"/>
      <c r="Q11" s="56"/>
      <c r="R11" s="56"/>
      <c r="S11" s="56"/>
      <c r="T11" s="56"/>
      <c r="U11" s="56"/>
      <c r="V11" s="56"/>
      <c r="W11" s="56"/>
      <c r="X11" s="56"/>
      <c r="Y11" s="56"/>
      <c r="Z11" s="56"/>
      <c r="AA11" s="56"/>
    </row>
    <row r="12" spans="1:28" ht="5.25" customHeight="1" thickBot="1" x14ac:dyDescent="0.35">
      <c r="B12" s="9"/>
      <c r="C12" s="10"/>
      <c r="D12" s="9"/>
      <c r="E12" s="9"/>
      <c r="F12" s="9"/>
      <c r="G12" s="9"/>
      <c r="H12" s="9"/>
      <c r="I12" s="9"/>
      <c r="J12" s="9"/>
      <c r="K12" s="9"/>
      <c r="L12" s="9"/>
      <c r="M12" s="9"/>
      <c r="N12" s="9"/>
      <c r="O12" s="9"/>
      <c r="P12" s="9"/>
      <c r="Q12" s="9"/>
      <c r="R12" s="9"/>
      <c r="S12" s="9"/>
      <c r="T12" s="9"/>
      <c r="U12" s="9"/>
      <c r="V12" s="9"/>
      <c r="W12" s="9"/>
      <c r="X12" s="9"/>
      <c r="Y12" s="9"/>
      <c r="Z12" s="9"/>
      <c r="AA12" s="9"/>
      <c r="AB12" s="9"/>
    </row>
    <row r="13" spans="1:28" ht="13" x14ac:dyDescent="0.3">
      <c r="B13" s="11"/>
      <c r="C13" s="12"/>
      <c r="D13" s="13"/>
      <c r="E13" s="14">
        <v>2021</v>
      </c>
      <c r="F13" s="14">
        <v>2020</v>
      </c>
      <c r="G13" s="14">
        <v>2019</v>
      </c>
      <c r="H13" s="14">
        <v>2018</v>
      </c>
      <c r="I13" s="14">
        <v>2017</v>
      </c>
      <c r="J13" s="14">
        <v>2016</v>
      </c>
      <c r="K13" s="14">
        <v>2015</v>
      </c>
      <c r="L13" s="14">
        <v>2014</v>
      </c>
      <c r="M13" s="14">
        <v>2013</v>
      </c>
      <c r="N13" s="14">
        <v>2012</v>
      </c>
      <c r="O13" s="14">
        <v>2011</v>
      </c>
      <c r="P13" s="14">
        <v>2010</v>
      </c>
      <c r="Q13" s="14">
        <v>2009</v>
      </c>
      <c r="R13" s="14">
        <v>2008</v>
      </c>
      <c r="S13" s="14">
        <v>2007</v>
      </c>
      <c r="T13" s="14">
        <v>2006</v>
      </c>
      <c r="U13" s="14">
        <v>2005</v>
      </c>
      <c r="V13" s="14">
        <v>2004</v>
      </c>
      <c r="W13" s="14">
        <v>2003</v>
      </c>
      <c r="X13" s="14">
        <v>2002</v>
      </c>
      <c r="Y13" s="14">
        <v>2000</v>
      </c>
      <c r="Z13" s="14">
        <v>1998</v>
      </c>
      <c r="AA13" s="14">
        <v>1996</v>
      </c>
      <c r="AB13" s="15"/>
    </row>
    <row r="14" spans="1:28" ht="13" x14ac:dyDescent="0.3">
      <c r="B14" s="11"/>
      <c r="C14" s="16" t="s">
        <v>71</v>
      </c>
      <c r="D14" s="17"/>
      <c r="E14" s="18"/>
      <c r="F14" s="18"/>
      <c r="G14" s="18"/>
      <c r="H14" s="18"/>
      <c r="I14" s="18"/>
      <c r="J14" s="18"/>
      <c r="K14" s="18"/>
      <c r="L14" s="18"/>
      <c r="M14" s="18"/>
      <c r="N14" s="18"/>
      <c r="O14" s="18"/>
      <c r="P14" s="18"/>
      <c r="Q14" s="18"/>
      <c r="R14" s="18"/>
      <c r="S14" s="18"/>
      <c r="T14" s="18"/>
      <c r="U14" s="18"/>
      <c r="V14" s="18"/>
      <c r="W14" s="18"/>
      <c r="X14" s="18"/>
      <c r="Y14" s="18"/>
      <c r="Z14" s="18"/>
      <c r="AA14" s="18"/>
      <c r="AB14" s="15"/>
    </row>
    <row r="15" spans="1:28" ht="22.5" customHeight="1" x14ac:dyDescent="0.3">
      <c r="B15" s="11"/>
      <c r="C15" s="19" t="s">
        <v>112</v>
      </c>
      <c r="D15" s="17"/>
      <c r="E15" s="20" t="s">
        <v>72</v>
      </c>
      <c r="F15" s="20" t="s">
        <v>72</v>
      </c>
      <c r="G15" s="20" t="s">
        <v>72</v>
      </c>
      <c r="H15" s="20" t="s">
        <v>72</v>
      </c>
      <c r="I15" s="20" t="s">
        <v>72</v>
      </c>
      <c r="J15" s="20"/>
      <c r="K15" s="20"/>
      <c r="L15" s="20"/>
      <c r="M15" s="20"/>
      <c r="N15" s="20"/>
      <c r="O15" s="20"/>
      <c r="P15" s="20"/>
      <c r="Q15" s="20"/>
      <c r="R15" s="20"/>
      <c r="S15" s="20"/>
      <c r="T15" s="20"/>
      <c r="U15" s="20"/>
      <c r="V15" s="20"/>
      <c r="W15" s="20"/>
      <c r="X15" s="20"/>
      <c r="Y15" s="20"/>
      <c r="Z15" s="20"/>
      <c r="AA15" s="20"/>
      <c r="AB15" s="15"/>
    </row>
    <row r="16" spans="1:28" ht="22.5" customHeight="1" x14ac:dyDescent="0.3">
      <c r="B16" s="11"/>
      <c r="C16" s="19" t="s">
        <v>114</v>
      </c>
      <c r="D16" s="17"/>
      <c r="E16" s="20" t="s">
        <v>72</v>
      </c>
      <c r="F16" s="20" t="s">
        <v>72</v>
      </c>
      <c r="G16" s="20" t="s">
        <v>72</v>
      </c>
      <c r="H16" s="20" t="s">
        <v>72</v>
      </c>
      <c r="I16" s="20" t="s">
        <v>72</v>
      </c>
      <c r="J16" s="20"/>
      <c r="K16" s="20"/>
      <c r="L16" s="20"/>
      <c r="M16" s="20"/>
      <c r="N16" s="20"/>
      <c r="O16" s="20"/>
      <c r="P16" s="20"/>
      <c r="Q16" s="20"/>
      <c r="R16" s="20"/>
      <c r="S16" s="20"/>
      <c r="T16" s="20"/>
      <c r="U16" s="20"/>
      <c r="V16" s="20"/>
      <c r="W16" s="20"/>
      <c r="X16" s="20"/>
      <c r="Y16" s="20"/>
      <c r="Z16" s="20"/>
      <c r="AA16" s="20"/>
      <c r="AB16" s="15"/>
    </row>
    <row r="17" spans="2:31" ht="22.5" customHeight="1" x14ac:dyDescent="0.3">
      <c r="B17" s="11"/>
      <c r="C17" s="19" t="s">
        <v>113</v>
      </c>
      <c r="D17" s="17"/>
      <c r="E17" s="20" t="s">
        <v>72</v>
      </c>
      <c r="F17" s="20" t="s">
        <v>72</v>
      </c>
      <c r="G17" s="20" t="s">
        <v>72</v>
      </c>
      <c r="H17" s="20" t="s">
        <v>72</v>
      </c>
      <c r="I17" s="20" t="s">
        <v>72</v>
      </c>
      <c r="J17" s="20"/>
      <c r="K17" s="20"/>
      <c r="L17" s="20"/>
      <c r="M17" s="20"/>
      <c r="N17" s="20"/>
      <c r="O17" s="20"/>
      <c r="P17" s="20"/>
      <c r="Q17" s="20"/>
      <c r="R17" s="20"/>
      <c r="S17" s="20"/>
      <c r="T17" s="20"/>
      <c r="U17" s="20"/>
      <c r="V17" s="20"/>
      <c r="W17" s="20"/>
      <c r="X17" s="20"/>
      <c r="Y17" s="20"/>
      <c r="Z17" s="20"/>
      <c r="AA17" s="20"/>
      <c r="AB17" s="15"/>
    </row>
    <row r="18" spans="2:31" ht="13" x14ac:dyDescent="0.3">
      <c r="B18" s="11"/>
      <c r="C18" s="21"/>
      <c r="D18" s="17"/>
      <c r="E18" s="20"/>
      <c r="F18" s="20"/>
      <c r="G18" s="20"/>
      <c r="H18" s="20"/>
      <c r="I18" s="20"/>
      <c r="J18" s="20"/>
      <c r="K18" s="20"/>
      <c r="L18" s="20"/>
      <c r="M18" s="20"/>
      <c r="N18" s="20"/>
      <c r="O18" s="20"/>
      <c r="P18" s="20"/>
      <c r="Q18" s="20"/>
      <c r="R18" s="20"/>
      <c r="S18" s="20"/>
      <c r="T18" s="20"/>
      <c r="U18" s="20"/>
      <c r="V18" s="20"/>
      <c r="W18" s="20"/>
      <c r="X18" s="20"/>
      <c r="Y18" s="20"/>
      <c r="Z18" s="20"/>
      <c r="AA18" s="20"/>
      <c r="AB18" s="15"/>
    </row>
    <row r="19" spans="2:31" ht="13" x14ac:dyDescent="0.3">
      <c r="B19" s="11"/>
      <c r="C19" s="22" t="s">
        <v>73</v>
      </c>
      <c r="D19" s="17"/>
      <c r="E19" s="20"/>
      <c r="F19" s="20"/>
      <c r="G19" s="20"/>
      <c r="H19" s="20"/>
      <c r="I19" s="20"/>
      <c r="J19" s="20"/>
      <c r="K19" s="20"/>
      <c r="L19" s="20"/>
      <c r="M19" s="20"/>
      <c r="N19" s="20"/>
      <c r="O19" s="20"/>
      <c r="P19" s="20"/>
      <c r="Q19" s="20"/>
      <c r="R19" s="20"/>
      <c r="S19" s="20"/>
      <c r="T19" s="20"/>
      <c r="U19" s="20"/>
      <c r="V19" s="20"/>
      <c r="W19" s="20"/>
      <c r="X19" s="20"/>
      <c r="Y19" s="20"/>
      <c r="Z19" s="20"/>
      <c r="AA19" s="20"/>
      <c r="AB19" s="15"/>
    </row>
    <row r="20" spans="2:31" ht="24" customHeight="1" x14ac:dyDescent="0.3">
      <c r="B20" s="11"/>
      <c r="C20" s="19" t="s">
        <v>115</v>
      </c>
      <c r="D20" s="17"/>
      <c r="E20" s="20" t="s">
        <v>72</v>
      </c>
      <c r="F20" s="20" t="s">
        <v>72</v>
      </c>
      <c r="G20" s="20" t="s">
        <v>72</v>
      </c>
      <c r="H20" s="20" t="s">
        <v>72</v>
      </c>
      <c r="I20" s="20" t="s">
        <v>72</v>
      </c>
      <c r="J20" s="20"/>
      <c r="K20" s="20"/>
      <c r="L20" s="20"/>
      <c r="M20" s="20"/>
      <c r="N20" s="20"/>
      <c r="O20" s="20"/>
      <c r="P20" s="20"/>
      <c r="Q20" s="20"/>
      <c r="R20" s="20"/>
      <c r="S20" s="20"/>
      <c r="T20" s="20"/>
      <c r="U20" s="20"/>
      <c r="V20" s="20"/>
      <c r="W20" s="20"/>
      <c r="X20" s="20"/>
      <c r="Y20" s="20"/>
      <c r="Z20" s="20"/>
      <c r="AA20" s="20"/>
      <c r="AB20" s="15"/>
    </row>
    <row r="21" spans="2:31" ht="24" customHeight="1" x14ac:dyDescent="0.3">
      <c r="B21" s="11"/>
      <c r="C21" s="19" t="s">
        <v>116</v>
      </c>
      <c r="D21" s="17"/>
      <c r="E21" s="20" t="s">
        <v>72</v>
      </c>
      <c r="F21" s="20" t="s">
        <v>72</v>
      </c>
      <c r="G21" s="20" t="s">
        <v>72</v>
      </c>
      <c r="H21" s="20" t="s">
        <v>72</v>
      </c>
      <c r="I21" s="20" t="s">
        <v>72</v>
      </c>
      <c r="J21" s="20"/>
      <c r="K21" s="20"/>
      <c r="L21" s="20"/>
      <c r="M21" s="20"/>
      <c r="N21" s="20"/>
      <c r="O21" s="20"/>
      <c r="P21" s="20"/>
      <c r="Q21" s="20"/>
      <c r="R21" s="20"/>
      <c r="S21" s="20"/>
      <c r="T21" s="20"/>
      <c r="U21" s="20"/>
      <c r="V21" s="20"/>
      <c r="W21" s="20"/>
      <c r="X21" s="20"/>
      <c r="Y21" s="20"/>
      <c r="Z21" s="20"/>
      <c r="AA21" s="20"/>
      <c r="AB21" s="15"/>
    </row>
    <row r="22" spans="2:31" ht="24" customHeight="1" x14ac:dyDescent="0.3">
      <c r="B22" s="11"/>
      <c r="C22" s="19" t="s">
        <v>117</v>
      </c>
      <c r="D22" s="17"/>
      <c r="E22" s="20" t="s">
        <v>72</v>
      </c>
      <c r="F22" s="20" t="s">
        <v>72</v>
      </c>
      <c r="G22" s="20" t="s">
        <v>72</v>
      </c>
      <c r="H22" s="20" t="s">
        <v>72</v>
      </c>
      <c r="I22" s="20" t="s">
        <v>72</v>
      </c>
      <c r="J22" s="20"/>
      <c r="K22" s="20"/>
      <c r="L22" s="20"/>
      <c r="M22" s="20"/>
      <c r="N22" s="20"/>
      <c r="O22" s="20"/>
      <c r="P22" s="20"/>
      <c r="Q22" s="20"/>
      <c r="R22" s="20"/>
      <c r="S22" s="20"/>
      <c r="T22" s="20"/>
      <c r="U22" s="20"/>
      <c r="V22" s="20"/>
      <c r="W22" s="20"/>
      <c r="X22" s="20"/>
      <c r="Y22" s="20"/>
      <c r="Z22" s="20"/>
      <c r="AA22" s="20"/>
      <c r="AB22" s="15"/>
    </row>
    <row r="23" spans="2:31" ht="24" customHeight="1" x14ac:dyDescent="0.3">
      <c r="B23" s="11"/>
      <c r="C23" s="19" t="s">
        <v>118</v>
      </c>
      <c r="D23" s="17"/>
      <c r="E23" s="20" t="s">
        <v>72</v>
      </c>
      <c r="F23" s="20" t="s">
        <v>72</v>
      </c>
      <c r="G23" s="20" t="s">
        <v>72</v>
      </c>
      <c r="H23" s="20" t="s">
        <v>72</v>
      </c>
      <c r="I23" s="20" t="s">
        <v>72</v>
      </c>
      <c r="J23" s="20"/>
      <c r="K23" s="20"/>
      <c r="L23" s="20"/>
      <c r="M23" s="20"/>
      <c r="N23" s="20"/>
      <c r="O23" s="20"/>
      <c r="P23" s="20"/>
      <c r="Q23" s="20"/>
      <c r="R23" s="20"/>
      <c r="S23" s="20"/>
      <c r="T23" s="20"/>
      <c r="U23" s="20"/>
      <c r="V23" s="20"/>
      <c r="W23" s="20"/>
      <c r="X23" s="20"/>
      <c r="Y23" s="20"/>
      <c r="Z23" s="20"/>
      <c r="AA23" s="20"/>
      <c r="AB23" s="15"/>
    </row>
    <row r="24" spans="2:31" ht="13" x14ac:dyDescent="0.3">
      <c r="B24" s="11"/>
      <c r="C24" s="21"/>
      <c r="D24" s="17"/>
      <c r="E24" s="20"/>
      <c r="F24" s="20"/>
      <c r="G24" s="20"/>
      <c r="H24" s="20"/>
      <c r="I24" s="20"/>
      <c r="J24" s="20"/>
      <c r="K24" s="20"/>
      <c r="L24" s="20"/>
      <c r="M24" s="20"/>
      <c r="N24" s="20"/>
      <c r="O24" s="20"/>
      <c r="P24" s="20"/>
      <c r="Q24" s="20"/>
      <c r="R24" s="20"/>
      <c r="S24" s="20"/>
      <c r="T24" s="20"/>
      <c r="U24" s="20"/>
      <c r="V24" s="20"/>
      <c r="W24" s="20"/>
      <c r="X24" s="20"/>
      <c r="Y24" s="20"/>
      <c r="Z24" s="20"/>
      <c r="AA24" s="20"/>
      <c r="AB24" s="15"/>
    </row>
    <row r="25" spans="2:31" ht="13" x14ac:dyDescent="0.3">
      <c r="B25" s="11"/>
      <c r="C25" s="16" t="s">
        <v>74</v>
      </c>
      <c r="D25" s="17"/>
      <c r="E25" s="20"/>
      <c r="F25" s="20"/>
      <c r="G25" s="20"/>
      <c r="H25" s="20"/>
      <c r="I25" s="20"/>
      <c r="J25" s="20"/>
      <c r="K25" s="20"/>
      <c r="L25" s="20"/>
      <c r="M25" s="20"/>
      <c r="N25" s="20"/>
      <c r="O25" s="20"/>
      <c r="P25" s="20"/>
      <c r="Q25" s="20"/>
      <c r="R25" s="20"/>
      <c r="S25" s="20"/>
      <c r="T25" s="20"/>
      <c r="U25" s="20"/>
      <c r="V25" s="20"/>
      <c r="W25" s="20"/>
      <c r="X25" s="20"/>
      <c r="Y25" s="20"/>
      <c r="Z25" s="20"/>
      <c r="AA25" s="20"/>
      <c r="AB25" s="15"/>
    </row>
    <row r="26" spans="2:31" ht="13" x14ac:dyDescent="0.3">
      <c r="B26" s="11"/>
      <c r="C26" s="21"/>
      <c r="D26" s="17"/>
      <c r="E26" s="20"/>
      <c r="F26" s="20"/>
      <c r="G26" s="20"/>
      <c r="H26" s="20"/>
      <c r="I26" s="20"/>
      <c r="J26" s="20"/>
      <c r="K26" s="20"/>
      <c r="L26" s="20"/>
      <c r="M26" s="20"/>
      <c r="N26" s="20"/>
      <c r="O26" s="20"/>
      <c r="P26" s="20"/>
      <c r="Q26" s="20"/>
      <c r="R26" s="20"/>
      <c r="S26" s="20"/>
      <c r="T26" s="20"/>
      <c r="U26" s="20"/>
      <c r="V26" s="20"/>
      <c r="W26" s="20"/>
      <c r="X26" s="20"/>
      <c r="Y26" s="20"/>
      <c r="Z26" s="20"/>
      <c r="AA26" s="20"/>
      <c r="AB26" s="15"/>
    </row>
    <row r="27" spans="2:31" ht="13" x14ac:dyDescent="0.3">
      <c r="B27" s="11"/>
      <c r="C27" s="16" t="s">
        <v>75</v>
      </c>
      <c r="D27" s="17"/>
      <c r="E27" s="20"/>
      <c r="F27" s="20"/>
      <c r="G27" s="20"/>
      <c r="H27" s="20"/>
      <c r="I27" s="20"/>
      <c r="J27" s="20"/>
      <c r="K27" s="20"/>
      <c r="L27" s="20"/>
      <c r="M27" s="20"/>
      <c r="N27" s="20"/>
      <c r="O27" s="20"/>
      <c r="P27" s="20"/>
      <c r="Q27" s="20"/>
      <c r="R27" s="20"/>
      <c r="S27" s="20"/>
      <c r="T27" s="20"/>
      <c r="U27" s="20"/>
      <c r="V27" s="20"/>
      <c r="W27" s="20"/>
      <c r="X27" s="20"/>
      <c r="Y27" s="20"/>
      <c r="Z27" s="20"/>
      <c r="AA27" s="20"/>
      <c r="AB27" s="15"/>
    </row>
    <row r="28" spans="2:31" ht="14.5" x14ac:dyDescent="0.35">
      <c r="B28" s="23"/>
      <c r="C28" s="21"/>
      <c r="D28" s="17"/>
      <c r="E28" s="20"/>
      <c r="F28" s="20"/>
      <c r="G28" s="20"/>
      <c r="H28" s="20"/>
      <c r="I28" s="20"/>
      <c r="J28" s="20"/>
      <c r="K28" s="20"/>
      <c r="L28" s="20"/>
      <c r="M28" s="20"/>
      <c r="N28" s="20"/>
      <c r="O28" s="20"/>
      <c r="P28" s="20"/>
      <c r="Q28" s="20"/>
      <c r="R28" s="20"/>
      <c r="S28" s="20"/>
      <c r="T28" s="20"/>
      <c r="U28" s="20"/>
      <c r="V28" s="20"/>
      <c r="W28" s="20"/>
      <c r="X28" s="20"/>
      <c r="Y28" s="20"/>
      <c r="Z28" s="20"/>
      <c r="AA28" s="20"/>
      <c r="AB28" s="15"/>
      <c r="AE28"/>
    </row>
    <row r="29" spans="2:31" ht="13" x14ac:dyDescent="0.3">
      <c r="B29" s="24"/>
      <c r="C29" s="16" t="s">
        <v>76</v>
      </c>
      <c r="D29" s="17"/>
      <c r="E29" s="20"/>
      <c r="F29" s="20"/>
      <c r="G29" s="20"/>
      <c r="H29" s="20"/>
      <c r="I29" s="20"/>
      <c r="J29" s="20"/>
      <c r="K29" s="20"/>
      <c r="L29" s="20"/>
      <c r="M29" s="20"/>
      <c r="N29" s="20"/>
      <c r="O29" s="20"/>
      <c r="P29" s="20"/>
      <c r="Q29" s="20"/>
      <c r="R29" s="20"/>
      <c r="S29" s="20"/>
      <c r="T29" s="20"/>
      <c r="U29" s="20"/>
      <c r="V29" s="20"/>
      <c r="W29" s="20"/>
      <c r="X29" s="20"/>
      <c r="Y29" s="20"/>
      <c r="Z29" s="20"/>
      <c r="AA29" s="20"/>
      <c r="AB29" s="15"/>
    </row>
    <row r="30" spans="2:31" ht="13" x14ac:dyDescent="0.3">
      <c r="B30" s="24"/>
      <c r="C30" s="21"/>
      <c r="D30" s="17"/>
      <c r="E30" s="20"/>
      <c r="F30" s="20"/>
      <c r="G30" s="20"/>
      <c r="H30" s="20"/>
      <c r="I30" s="20"/>
      <c r="J30" s="20"/>
      <c r="K30" s="20"/>
      <c r="L30" s="20"/>
      <c r="M30" s="20"/>
      <c r="N30" s="20"/>
      <c r="O30" s="20"/>
      <c r="P30" s="20"/>
      <c r="Q30" s="20"/>
      <c r="R30" s="20"/>
      <c r="S30" s="20"/>
      <c r="T30" s="20"/>
      <c r="U30" s="20"/>
      <c r="V30" s="20"/>
      <c r="W30" s="20"/>
      <c r="X30" s="20"/>
      <c r="Y30" s="20"/>
      <c r="Z30" s="20"/>
      <c r="AA30" s="20"/>
      <c r="AB30" s="15"/>
    </row>
    <row r="31" spans="2:31" ht="13" x14ac:dyDescent="0.3">
      <c r="B31" s="25"/>
      <c r="C31" s="16" t="s">
        <v>77</v>
      </c>
      <c r="D31" s="17"/>
      <c r="E31" s="26"/>
      <c r="F31" s="26"/>
      <c r="G31" s="26"/>
      <c r="H31" s="26"/>
      <c r="I31" s="26"/>
      <c r="J31" s="26"/>
      <c r="K31" s="26"/>
      <c r="L31" s="26"/>
      <c r="M31" s="26"/>
      <c r="N31" s="26"/>
      <c r="O31" s="26"/>
      <c r="P31" s="26"/>
      <c r="Q31" s="26"/>
      <c r="R31" s="26"/>
      <c r="S31" s="26"/>
      <c r="T31" s="26"/>
      <c r="U31" s="26"/>
      <c r="V31" s="26"/>
      <c r="W31" s="26"/>
      <c r="X31" s="26"/>
      <c r="Y31" s="26"/>
      <c r="Z31" s="26"/>
      <c r="AA31" s="26"/>
      <c r="AB31" s="15"/>
    </row>
    <row r="32" spans="2:31" ht="13" x14ac:dyDescent="0.3">
      <c r="B32" s="24"/>
      <c r="C32" s="27"/>
      <c r="D32" s="17"/>
      <c r="E32" s="20"/>
      <c r="F32" s="20"/>
      <c r="G32" s="20"/>
      <c r="H32" s="20"/>
      <c r="I32" s="20"/>
      <c r="J32" s="20"/>
      <c r="K32" s="20"/>
      <c r="L32" s="20"/>
      <c r="M32" s="20"/>
      <c r="N32" s="20"/>
      <c r="O32" s="20"/>
      <c r="P32" s="20"/>
      <c r="Q32" s="20"/>
      <c r="R32" s="20"/>
      <c r="S32" s="20"/>
      <c r="T32" s="20"/>
      <c r="U32" s="20"/>
      <c r="V32" s="20"/>
      <c r="W32" s="20"/>
      <c r="X32" s="20"/>
      <c r="Y32" s="20"/>
      <c r="Z32" s="20"/>
      <c r="AA32" s="20"/>
      <c r="AB32" s="15"/>
    </row>
    <row r="33" spans="2:28" ht="13" x14ac:dyDescent="0.3">
      <c r="B33" s="28"/>
      <c r="C33" s="22" t="s">
        <v>78</v>
      </c>
      <c r="D33" s="29"/>
      <c r="E33" s="30">
        <v>40</v>
      </c>
      <c r="F33" s="30">
        <v>39</v>
      </c>
      <c r="G33" s="30">
        <v>39</v>
      </c>
      <c r="H33" s="30">
        <v>32</v>
      </c>
      <c r="I33" s="30">
        <v>19</v>
      </c>
      <c r="J33" s="30"/>
      <c r="K33" s="30"/>
      <c r="L33" s="30"/>
      <c r="M33" s="30"/>
      <c r="N33" s="30"/>
      <c r="O33" s="30"/>
      <c r="P33" s="30"/>
      <c r="Q33" s="30"/>
      <c r="R33" s="30"/>
      <c r="S33" s="30"/>
      <c r="T33" s="30"/>
      <c r="U33" s="30"/>
      <c r="V33" s="30"/>
      <c r="W33" s="30"/>
      <c r="X33" s="30"/>
      <c r="Y33" s="30"/>
      <c r="Z33" s="30"/>
      <c r="AA33" s="30"/>
      <c r="AB33" s="31"/>
    </row>
    <row r="34" spans="2:28" ht="13" x14ac:dyDescent="0.3">
      <c r="B34" s="28"/>
      <c r="C34" s="22" t="s">
        <v>79</v>
      </c>
      <c r="D34" s="29"/>
      <c r="E34" s="32">
        <v>2021</v>
      </c>
      <c r="F34" s="32">
        <v>2020</v>
      </c>
      <c r="G34" s="32">
        <v>2019</v>
      </c>
      <c r="H34" s="32">
        <v>2018</v>
      </c>
      <c r="I34" s="32">
        <v>2017</v>
      </c>
      <c r="J34" s="32"/>
      <c r="K34" s="32"/>
      <c r="L34" s="32"/>
      <c r="M34" s="32"/>
      <c r="N34" s="32"/>
      <c r="O34" s="32"/>
      <c r="P34" s="32"/>
      <c r="Q34" s="32"/>
      <c r="R34" s="32"/>
      <c r="S34" s="32"/>
      <c r="T34" s="32"/>
      <c r="U34" s="32"/>
      <c r="V34" s="32"/>
      <c r="W34" s="32"/>
      <c r="X34" s="32"/>
      <c r="Y34" s="32"/>
      <c r="Z34" s="32"/>
      <c r="AA34" s="32"/>
      <c r="AB34" s="31"/>
    </row>
    <row r="35" spans="2:28" ht="13.5" thickBot="1" x14ac:dyDescent="0.35">
      <c r="B35" s="33"/>
      <c r="C35" s="34"/>
      <c r="D35" s="35"/>
      <c r="E35" s="9"/>
      <c r="F35" s="9"/>
      <c r="G35" s="9"/>
      <c r="H35" s="9"/>
      <c r="I35" s="9"/>
      <c r="J35" s="9"/>
      <c r="K35" s="9"/>
      <c r="L35" s="9"/>
      <c r="M35" s="9"/>
      <c r="N35" s="9"/>
      <c r="O35" s="9"/>
      <c r="P35" s="36"/>
      <c r="Q35" s="36"/>
      <c r="R35" s="36"/>
      <c r="S35" s="36"/>
      <c r="T35" s="36"/>
      <c r="U35" s="36"/>
      <c r="V35" s="36"/>
      <c r="W35" s="36"/>
      <c r="X35" s="36"/>
      <c r="Y35" s="36"/>
      <c r="Z35" s="36"/>
      <c r="AA35" s="36"/>
      <c r="AB35" s="37"/>
    </row>
    <row r="36" spans="2:28" x14ac:dyDescent="0.2">
      <c r="C36" s="38"/>
    </row>
    <row r="37" spans="2:28" x14ac:dyDescent="0.2">
      <c r="C37" s="38"/>
    </row>
    <row r="38" spans="2:28" x14ac:dyDescent="0.2">
      <c r="C38" s="38"/>
    </row>
    <row r="39" spans="2:28" x14ac:dyDescent="0.2">
      <c r="C39" s="38"/>
    </row>
    <row r="40" spans="2:28" x14ac:dyDescent="0.2">
      <c r="C40" s="38"/>
    </row>
    <row r="41" spans="2:28" x14ac:dyDescent="0.2">
      <c r="C41" s="38"/>
    </row>
    <row r="42" spans="2:28" x14ac:dyDescent="0.2">
      <c r="C42" s="38"/>
    </row>
    <row r="43" spans="2:28" x14ac:dyDescent="0.2">
      <c r="C43" s="38"/>
    </row>
    <row r="44" spans="2:28" x14ac:dyDescent="0.2">
      <c r="C44" s="38"/>
    </row>
    <row r="45" spans="2:28" x14ac:dyDescent="0.2">
      <c r="C45" s="38"/>
    </row>
    <row r="46" spans="2:28" x14ac:dyDescent="0.2">
      <c r="C46" s="38"/>
    </row>
    <row r="47" spans="2:28" x14ac:dyDescent="0.2">
      <c r="C47" s="38"/>
    </row>
    <row r="48" spans="2:28" x14ac:dyDescent="0.2">
      <c r="C48" s="38"/>
    </row>
    <row r="49" spans="3:3" x14ac:dyDescent="0.2">
      <c r="C49" s="38"/>
    </row>
    <row r="50" spans="3:3" x14ac:dyDescent="0.2">
      <c r="C50" s="38"/>
    </row>
    <row r="51" spans="3:3" x14ac:dyDescent="0.2">
      <c r="C51" s="38"/>
    </row>
    <row r="52" spans="3:3" x14ac:dyDescent="0.2">
      <c r="C52" s="38"/>
    </row>
    <row r="53" spans="3:3" x14ac:dyDescent="0.2">
      <c r="C53" s="38"/>
    </row>
    <row r="54" spans="3:3" x14ac:dyDescent="0.2">
      <c r="C54" s="38"/>
    </row>
    <row r="55" spans="3:3" x14ac:dyDescent="0.2">
      <c r="C55" s="38"/>
    </row>
    <row r="56" spans="3:3" x14ac:dyDescent="0.2">
      <c r="C56" s="38"/>
    </row>
    <row r="57" spans="3:3" x14ac:dyDescent="0.2">
      <c r="C57" s="38"/>
    </row>
    <row r="58" spans="3:3" x14ac:dyDescent="0.2">
      <c r="C58" s="38"/>
    </row>
    <row r="59" spans="3:3" x14ac:dyDescent="0.2">
      <c r="C59" s="38"/>
    </row>
    <row r="60" spans="3:3" x14ac:dyDescent="0.2">
      <c r="C60" s="38"/>
    </row>
    <row r="61" spans="3:3" x14ac:dyDescent="0.2">
      <c r="C61" s="38"/>
    </row>
    <row r="62" spans="3:3" x14ac:dyDescent="0.2">
      <c r="C62" s="38"/>
    </row>
    <row r="63" spans="3:3" x14ac:dyDescent="0.2">
      <c r="C63" s="38"/>
    </row>
    <row r="64" spans="3:3" x14ac:dyDescent="0.2">
      <c r="C64" s="38"/>
    </row>
    <row r="65" spans="3:3" x14ac:dyDescent="0.2">
      <c r="C65" s="38"/>
    </row>
    <row r="66" spans="3:3" x14ac:dyDescent="0.2">
      <c r="C66" s="38"/>
    </row>
    <row r="67" spans="3:3" x14ac:dyDescent="0.2">
      <c r="C67" s="38"/>
    </row>
    <row r="68" spans="3:3" x14ac:dyDescent="0.2">
      <c r="C68" s="38"/>
    </row>
    <row r="69" spans="3:3" x14ac:dyDescent="0.2">
      <c r="C69" s="38"/>
    </row>
    <row r="70" spans="3:3" x14ac:dyDescent="0.2">
      <c r="C70" s="38"/>
    </row>
    <row r="71" spans="3:3" x14ac:dyDescent="0.2">
      <c r="C71" s="38"/>
    </row>
    <row r="72" spans="3:3" x14ac:dyDescent="0.2">
      <c r="C72" s="38"/>
    </row>
    <row r="73" spans="3:3" x14ac:dyDescent="0.2">
      <c r="C73" s="38"/>
    </row>
    <row r="74" spans="3:3" x14ac:dyDescent="0.2">
      <c r="C74" s="38"/>
    </row>
    <row r="75" spans="3:3" x14ac:dyDescent="0.2">
      <c r="C75" s="38"/>
    </row>
    <row r="76" spans="3:3" x14ac:dyDescent="0.2">
      <c r="C76" s="38"/>
    </row>
    <row r="77" spans="3:3" x14ac:dyDescent="0.2">
      <c r="C77" s="38"/>
    </row>
    <row r="78" spans="3:3" x14ac:dyDescent="0.2">
      <c r="C78" s="38"/>
    </row>
    <row r="79" spans="3:3" x14ac:dyDescent="0.2">
      <c r="C79" s="38"/>
    </row>
    <row r="80" spans="3:3" x14ac:dyDescent="0.2">
      <c r="C80" s="38"/>
    </row>
    <row r="81" spans="3:3" x14ac:dyDescent="0.2">
      <c r="C81" s="38"/>
    </row>
    <row r="82" spans="3:3" x14ac:dyDescent="0.2">
      <c r="C82" s="38"/>
    </row>
    <row r="83" spans="3:3" x14ac:dyDescent="0.2">
      <c r="C83" s="38"/>
    </row>
    <row r="84" spans="3:3" x14ac:dyDescent="0.2">
      <c r="C84" s="38"/>
    </row>
    <row r="85" spans="3:3" x14ac:dyDescent="0.2">
      <c r="C85" s="38"/>
    </row>
    <row r="86" spans="3:3" x14ac:dyDescent="0.2">
      <c r="C86" s="38"/>
    </row>
    <row r="87" spans="3:3" x14ac:dyDescent="0.2">
      <c r="C87" s="38"/>
    </row>
    <row r="88" spans="3:3" x14ac:dyDescent="0.2">
      <c r="C88" s="38"/>
    </row>
    <row r="89" spans="3:3" x14ac:dyDescent="0.2">
      <c r="C89" s="38"/>
    </row>
    <row r="90" spans="3:3" x14ac:dyDescent="0.2">
      <c r="C90" s="38"/>
    </row>
    <row r="91" spans="3:3" x14ac:dyDescent="0.2">
      <c r="C91" s="38"/>
    </row>
    <row r="92" spans="3:3" x14ac:dyDescent="0.2">
      <c r="C92" s="38"/>
    </row>
    <row r="93" spans="3:3" x14ac:dyDescent="0.2">
      <c r="C93" s="38"/>
    </row>
    <row r="94" spans="3:3" x14ac:dyDescent="0.2">
      <c r="C94" s="38"/>
    </row>
    <row r="95" spans="3:3" x14ac:dyDescent="0.2">
      <c r="C95" s="38"/>
    </row>
    <row r="96" spans="3:3" x14ac:dyDescent="0.2">
      <c r="C96" s="38"/>
    </row>
    <row r="97" spans="3:3" x14ac:dyDescent="0.2">
      <c r="C97" s="38"/>
    </row>
    <row r="98" spans="3:3" x14ac:dyDescent="0.2">
      <c r="C98" s="38"/>
    </row>
    <row r="99" spans="3:3" x14ac:dyDescent="0.2">
      <c r="C99" s="38"/>
    </row>
    <row r="100" spans="3:3" x14ac:dyDescent="0.2">
      <c r="C100" s="38"/>
    </row>
    <row r="101" spans="3:3" x14ac:dyDescent="0.2">
      <c r="C101" s="38"/>
    </row>
    <row r="102" spans="3:3" x14ac:dyDescent="0.2">
      <c r="C102" s="38"/>
    </row>
    <row r="103" spans="3:3" x14ac:dyDescent="0.2">
      <c r="C103" s="38"/>
    </row>
    <row r="104" spans="3:3" x14ac:dyDescent="0.2">
      <c r="C104" s="38"/>
    </row>
    <row r="105" spans="3:3" x14ac:dyDescent="0.2">
      <c r="C105" s="38"/>
    </row>
    <row r="106" spans="3:3" x14ac:dyDescent="0.2">
      <c r="C106" s="38"/>
    </row>
    <row r="107" spans="3:3" x14ac:dyDescent="0.2">
      <c r="C107" s="38"/>
    </row>
    <row r="108" spans="3:3" x14ac:dyDescent="0.2">
      <c r="C108" s="38"/>
    </row>
    <row r="109" spans="3:3" x14ac:dyDescent="0.2">
      <c r="C109" s="38"/>
    </row>
    <row r="110" spans="3:3" x14ac:dyDescent="0.2">
      <c r="C110" s="38"/>
    </row>
    <row r="111" spans="3:3" x14ac:dyDescent="0.2">
      <c r="C111" s="38"/>
    </row>
    <row r="112" spans="3:3" x14ac:dyDescent="0.2">
      <c r="C112" s="38"/>
    </row>
    <row r="113" spans="3:3" x14ac:dyDescent="0.2">
      <c r="C113" s="38"/>
    </row>
    <row r="114" spans="3:3" x14ac:dyDescent="0.2">
      <c r="C114" s="38"/>
    </row>
    <row r="115" spans="3:3" x14ac:dyDescent="0.2">
      <c r="C115" s="38"/>
    </row>
    <row r="117" spans="3:3" x14ac:dyDescent="0.2">
      <c r="C117" s="38"/>
    </row>
    <row r="118" spans="3:3" x14ac:dyDescent="0.2">
      <c r="C118" s="38"/>
    </row>
    <row r="119" spans="3:3" x14ac:dyDescent="0.2">
      <c r="C119" s="38"/>
    </row>
    <row r="120" spans="3:3" x14ac:dyDescent="0.2">
      <c r="C120" s="38"/>
    </row>
    <row r="121" spans="3:3" x14ac:dyDescent="0.2">
      <c r="C121" s="38"/>
    </row>
    <row r="122" spans="3:3" x14ac:dyDescent="0.2">
      <c r="C122" s="38"/>
    </row>
    <row r="123" spans="3:3" x14ac:dyDescent="0.2">
      <c r="C123" s="38"/>
    </row>
    <row r="124" spans="3:3" x14ac:dyDescent="0.2">
      <c r="C124" s="38"/>
    </row>
    <row r="125" spans="3:3" x14ac:dyDescent="0.2">
      <c r="C125" s="38"/>
    </row>
    <row r="126" spans="3:3" x14ac:dyDescent="0.2">
      <c r="C126" s="38"/>
    </row>
    <row r="127" spans="3:3" x14ac:dyDescent="0.2">
      <c r="C127" s="38"/>
    </row>
    <row r="128" spans="3:3" x14ac:dyDescent="0.2">
      <c r="C128" s="38"/>
    </row>
    <row r="129" spans="3:3" x14ac:dyDescent="0.2">
      <c r="C129" s="38"/>
    </row>
    <row r="130" spans="3:3" x14ac:dyDescent="0.2">
      <c r="C130" s="38"/>
    </row>
    <row r="131" spans="3:3" x14ac:dyDescent="0.2">
      <c r="C131" s="38"/>
    </row>
    <row r="132" spans="3:3" x14ac:dyDescent="0.2">
      <c r="C132" s="38"/>
    </row>
    <row r="133" spans="3:3" x14ac:dyDescent="0.2">
      <c r="C133" s="38"/>
    </row>
    <row r="134" spans="3:3" x14ac:dyDescent="0.2">
      <c r="C134" s="38"/>
    </row>
    <row r="135" spans="3:3" x14ac:dyDescent="0.2">
      <c r="C135" s="38"/>
    </row>
    <row r="136" spans="3:3" x14ac:dyDescent="0.2">
      <c r="C136" s="38"/>
    </row>
    <row r="137" spans="3:3" x14ac:dyDescent="0.2">
      <c r="C137" s="38"/>
    </row>
    <row r="138" spans="3:3" x14ac:dyDescent="0.2">
      <c r="C138" s="38"/>
    </row>
    <row r="139" spans="3:3" x14ac:dyDescent="0.2">
      <c r="C139" s="38"/>
    </row>
    <row r="140" spans="3:3" x14ac:dyDescent="0.2">
      <c r="C140" s="38"/>
    </row>
    <row r="141" spans="3:3" x14ac:dyDescent="0.2">
      <c r="C141" s="38"/>
    </row>
    <row r="142" spans="3:3" x14ac:dyDescent="0.2">
      <c r="C142" s="38"/>
    </row>
    <row r="143" spans="3:3" x14ac:dyDescent="0.2">
      <c r="C143" s="38"/>
    </row>
    <row r="144" spans="3:3" x14ac:dyDescent="0.2">
      <c r="C144" s="38"/>
    </row>
    <row r="145" spans="3:3" x14ac:dyDescent="0.2">
      <c r="C145" s="38"/>
    </row>
    <row r="146" spans="3:3" x14ac:dyDescent="0.2">
      <c r="C146" s="38"/>
    </row>
    <row r="147" spans="3:3" x14ac:dyDescent="0.2">
      <c r="C147" s="38"/>
    </row>
    <row r="148" spans="3:3" x14ac:dyDescent="0.2">
      <c r="C148" s="38"/>
    </row>
    <row r="149" spans="3:3" x14ac:dyDescent="0.2">
      <c r="C149" s="38"/>
    </row>
    <row r="150" spans="3:3" x14ac:dyDescent="0.2">
      <c r="C150" s="38"/>
    </row>
    <row r="151" spans="3:3" x14ac:dyDescent="0.2">
      <c r="C151" s="38"/>
    </row>
    <row r="152" spans="3:3" x14ac:dyDescent="0.2">
      <c r="C152" s="38"/>
    </row>
    <row r="153" spans="3:3" x14ac:dyDescent="0.2">
      <c r="C153" s="38"/>
    </row>
    <row r="154" spans="3:3" x14ac:dyDescent="0.2">
      <c r="C154" s="38"/>
    </row>
    <row r="155" spans="3:3" x14ac:dyDescent="0.2">
      <c r="C155" s="38"/>
    </row>
    <row r="156" spans="3:3" x14ac:dyDescent="0.2">
      <c r="C156" s="38"/>
    </row>
    <row r="157" spans="3:3" x14ac:dyDescent="0.2">
      <c r="C157" s="38"/>
    </row>
    <row r="158" spans="3:3" x14ac:dyDescent="0.2">
      <c r="C158" s="38"/>
    </row>
    <row r="159" spans="3:3" x14ac:dyDescent="0.2">
      <c r="C159" s="38"/>
    </row>
    <row r="160" spans="3:3" x14ac:dyDescent="0.2">
      <c r="C160" s="38"/>
    </row>
    <row r="161" spans="3:3" x14ac:dyDescent="0.2">
      <c r="C161" s="38"/>
    </row>
    <row r="162" spans="3:3" x14ac:dyDescent="0.2">
      <c r="C162" s="38"/>
    </row>
    <row r="163" spans="3:3" x14ac:dyDescent="0.2">
      <c r="C163" s="38"/>
    </row>
    <row r="164" spans="3:3" x14ac:dyDescent="0.2">
      <c r="C164" s="38"/>
    </row>
    <row r="165" spans="3:3" x14ac:dyDescent="0.2">
      <c r="C165" s="38"/>
    </row>
    <row r="166" spans="3:3" x14ac:dyDescent="0.2">
      <c r="C166" s="38"/>
    </row>
    <row r="167" spans="3:3" x14ac:dyDescent="0.2">
      <c r="C167" s="38"/>
    </row>
    <row r="168" spans="3:3" x14ac:dyDescent="0.2">
      <c r="C168" s="38"/>
    </row>
    <row r="169" spans="3:3" x14ac:dyDescent="0.2">
      <c r="C169" s="38"/>
    </row>
    <row r="170" spans="3:3" x14ac:dyDescent="0.2">
      <c r="C170" s="38"/>
    </row>
    <row r="171" spans="3:3" x14ac:dyDescent="0.2">
      <c r="C171" s="38"/>
    </row>
    <row r="172" spans="3:3" x14ac:dyDescent="0.2">
      <c r="C172" s="38"/>
    </row>
    <row r="173" spans="3:3" x14ac:dyDescent="0.2">
      <c r="C173" s="38"/>
    </row>
    <row r="174" spans="3:3" x14ac:dyDescent="0.2">
      <c r="C174" s="38"/>
    </row>
    <row r="175" spans="3:3" x14ac:dyDescent="0.2">
      <c r="C175" s="38"/>
    </row>
    <row r="176" spans="3:3" x14ac:dyDescent="0.2">
      <c r="C176" s="38"/>
    </row>
    <row r="177" spans="3:3" x14ac:dyDescent="0.2">
      <c r="C177" s="38"/>
    </row>
    <row r="178" spans="3:3" x14ac:dyDescent="0.2">
      <c r="C178" s="38"/>
    </row>
    <row r="179" spans="3:3" x14ac:dyDescent="0.2">
      <c r="C179" s="38"/>
    </row>
    <row r="180" spans="3:3" x14ac:dyDescent="0.2">
      <c r="C180" s="38"/>
    </row>
    <row r="181" spans="3:3" x14ac:dyDescent="0.2">
      <c r="C181" s="38"/>
    </row>
    <row r="182" spans="3:3" x14ac:dyDescent="0.2">
      <c r="C182" s="38"/>
    </row>
    <row r="183" spans="3:3" x14ac:dyDescent="0.2">
      <c r="C183" s="38"/>
    </row>
    <row r="184" spans="3:3" x14ac:dyDescent="0.2">
      <c r="C184" s="38"/>
    </row>
    <row r="185" spans="3:3" x14ac:dyDescent="0.2">
      <c r="C185" s="38"/>
    </row>
    <row r="186" spans="3:3" x14ac:dyDescent="0.2">
      <c r="C186" s="38"/>
    </row>
    <row r="187" spans="3:3" x14ac:dyDescent="0.2">
      <c r="C187" s="38"/>
    </row>
    <row r="188" spans="3:3" x14ac:dyDescent="0.2">
      <c r="C188" s="38"/>
    </row>
    <row r="189" spans="3:3" x14ac:dyDescent="0.2">
      <c r="C189" s="38"/>
    </row>
    <row r="190" spans="3:3" x14ac:dyDescent="0.2">
      <c r="C190" s="38"/>
    </row>
    <row r="191" spans="3:3" x14ac:dyDescent="0.2">
      <c r="C191" s="38"/>
    </row>
    <row r="192" spans="3:3" x14ac:dyDescent="0.2">
      <c r="C192" s="38"/>
    </row>
    <row r="193" spans="3:3" x14ac:dyDescent="0.2">
      <c r="C193" s="38"/>
    </row>
    <row r="194" spans="3:3" x14ac:dyDescent="0.2">
      <c r="C194" s="38"/>
    </row>
    <row r="195" spans="3:3" x14ac:dyDescent="0.2">
      <c r="C195" s="38"/>
    </row>
    <row r="196" spans="3:3" x14ac:dyDescent="0.2">
      <c r="C196" s="38"/>
    </row>
    <row r="197" spans="3:3" x14ac:dyDescent="0.2">
      <c r="C197" s="38"/>
    </row>
    <row r="198" spans="3:3" x14ac:dyDescent="0.2">
      <c r="C198" s="38"/>
    </row>
    <row r="199" spans="3:3" x14ac:dyDescent="0.2">
      <c r="C199" s="38"/>
    </row>
    <row r="200" spans="3:3" x14ac:dyDescent="0.2">
      <c r="C200" s="38"/>
    </row>
    <row r="201" spans="3:3" x14ac:dyDescent="0.2">
      <c r="C201" s="38"/>
    </row>
    <row r="202" spans="3:3" x14ac:dyDescent="0.2">
      <c r="C202" s="38"/>
    </row>
    <row r="203" spans="3:3" x14ac:dyDescent="0.2">
      <c r="C203" s="38"/>
    </row>
    <row r="204" spans="3:3" x14ac:dyDescent="0.2">
      <c r="C204" s="38"/>
    </row>
    <row r="205" spans="3:3" x14ac:dyDescent="0.2">
      <c r="C205" s="38"/>
    </row>
    <row r="206" spans="3:3" x14ac:dyDescent="0.2">
      <c r="C206" s="38"/>
    </row>
    <row r="207" spans="3:3" x14ac:dyDescent="0.2">
      <c r="C207" s="38"/>
    </row>
    <row r="208" spans="3:3" x14ac:dyDescent="0.2">
      <c r="C208" s="38"/>
    </row>
    <row r="209" spans="3:3" x14ac:dyDescent="0.2">
      <c r="C209" s="38"/>
    </row>
    <row r="210" spans="3:3" x14ac:dyDescent="0.2">
      <c r="C210" s="38"/>
    </row>
    <row r="211" spans="3:3" x14ac:dyDescent="0.2">
      <c r="C211" s="38"/>
    </row>
    <row r="212" spans="3:3" x14ac:dyDescent="0.2">
      <c r="C212" s="38"/>
    </row>
    <row r="213" spans="3:3" x14ac:dyDescent="0.2">
      <c r="C213" s="38"/>
    </row>
    <row r="214" spans="3:3" x14ac:dyDescent="0.2">
      <c r="C214" s="38"/>
    </row>
    <row r="215" spans="3:3" x14ac:dyDescent="0.2">
      <c r="C215" s="38"/>
    </row>
    <row r="217" spans="3:3" x14ac:dyDescent="0.2">
      <c r="C217" s="38"/>
    </row>
    <row r="218" spans="3:3" x14ac:dyDescent="0.2">
      <c r="C218" s="38"/>
    </row>
    <row r="219" spans="3:3" x14ac:dyDescent="0.2">
      <c r="C219" s="38"/>
    </row>
    <row r="220" spans="3:3" x14ac:dyDescent="0.2">
      <c r="C220" s="38"/>
    </row>
    <row r="221" spans="3:3" x14ac:dyDescent="0.2">
      <c r="C221" s="40"/>
    </row>
    <row r="222" spans="3:3" x14ac:dyDescent="0.2">
      <c r="C222" s="38"/>
    </row>
    <row r="223" spans="3:3" x14ac:dyDescent="0.2">
      <c r="C223" s="38"/>
    </row>
    <row r="224" spans="3:3" x14ac:dyDescent="0.2">
      <c r="C224" s="38"/>
    </row>
    <row r="225" spans="3:3" x14ac:dyDescent="0.2">
      <c r="C225" s="38"/>
    </row>
    <row r="226" spans="3:3" x14ac:dyDescent="0.2">
      <c r="C226" s="38"/>
    </row>
    <row r="227" spans="3:3" x14ac:dyDescent="0.2">
      <c r="C227" s="38"/>
    </row>
    <row r="228" spans="3:3" x14ac:dyDescent="0.2">
      <c r="C228" s="38"/>
    </row>
    <row r="229" spans="3:3" x14ac:dyDescent="0.2">
      <c r="C229" s="38"/>
    </row>
    <row r="230" spans="3:3" x14ac:dyDescent="0.2">
      <c r="C230" s="38"/>
    </row>
    <row r="231" spans="3:3" x14ac:dyDescent="0.2">
      <c r="C231" s="38"/>
    </row>
    <row r="232" spans="3:3" x14ac:dyDescent="0.2">
      <c r="C232" s="38"/>
    </row>
    <row r="233" spans="3:3" x14ac:dyDescent="0.2">
      <c r="C233" s="38"/>
    </row>
    <row r="234" spans="3:3" x14ac:dyDescent="0.2">
      <c r="C234" s="38"/>
    </row>
    <row r="235" spans="3:3" x14ac:dyDescent="0.2">
      <c r="C235" s="38"/>
    </row>
    <row r="236" spans="3:3" x14ac:dyDescent="0.2">
      <c r="C236" s="38"/>
    </row>
    <row r="237" spans="3:3" x14ac:dyDescent="0.2">
      <c r="C237" s="38"/>
    </row>
    <row r="238" spans="3:3" x14ac:dyDescent="0.2">
      <c r="C238" s="38"/>
    </row>
    <row r="239" spans="3:3" x14ac:dyDescent="0.2">
      <c r="C239" s="38"/>
    </row>
    <row r="240" spans="3:3" x14ac:dyDescent="0.2">
      <c r="C240" s="38"/>
    </row>
    <row r="241" spans="3:3" x14ac:dyDescent="0.2">
      <c r="C241" s="38"/>
    </row>
    <row r="242" spans="3:3" x14ac:dyDescent="0.2">
      <c r="C242" s="38"/>
    </row>
    <row r="243" spans="3:3" x14ac:dyDescent="0.2">
      <c r="C243" s="38"/>
    </row>
    <row r="244" spans="3:3" x14ac:dyDescent="0.2">
      <c r="C244" s="38"/>
    </row>
    <row r="245" spans="3:3" x14ac:dyDescent="0.2">
      <c r="C245" s="38"/>
    </row>
    <row r="246" spans="3:3" x14ac:dyDescent="0.2">
      <c r="C246" s="38"/>
    </row>
    <row r="247" spans="3:3" x14ac:dyDescent="0.2">
      <c r="C247" s="38"/>
    </row>
    <row r="248" spans="3:3" x14ac:dyDescent="0.2">
      <c r="C248" s="38"/>
    </row>
    <row r="249" spans="3:3" x14ac:dyDescent="0.2">
      <c r="C249" s="38"/>
    </row>
    <row r="250" spans="3:3" x14ac:dyDescent="0.2">
      <c r="C250" s="38"/>
    </row>
  </sheetData>
  <mergeCells count="2">
    <mergeCell ref="A1:C1"/>
    <mergeCell ref="C11:AA11"/>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E5098-72B7-4E40-9C74-C1AF973E6547}">
  <dimension ref="A1:U52"/>
  <sheetViews>
    <sheetView topLeftCell="A13" workbookViewId="0">
      <selection activeCell="A42" sqref="A42"/>
    </sheetView>
  </sheetViews>
  <sheetFormatPr defaultColWidth="8.81640625" defaultRowHeight="14.5" x14ac:dyDescent="0.35"/>
  <cols>
    <col min="1" max="1" width="8.81640625" style="44"/>
    <col min="2" max="2" width="36" style="1" bestFit="1" customWidth="1"/>
    <col min="3" max="4" width="10.81640625" style="1" customWidth="1"/>
    <col min="5" max="5" width="4.54296875" style="1" customWidth="1"/>
    <col min="6" max="6" width="11.36328125" style="1" customWidth="1"/>
    <col min="7" max="13" width="14.90625" style="1" customWidth="1"/>
    <col min="14" max="14" width="5.453125" style="1" customWidth="1"/>
    <col min="15" max="21" width="15.36328125" style="1" customWidth="1"/>
    <col min="22" max="16384" width="8.81640625" style="1"/>
  </cols>
  <sheetData>
    <row r="1" spans="1:21" x14ac:dyDescent="0.35">
      <c r="C1" s="2" t="s">
        <v>0</v>
      </c>
      <c r="D1" s="2"/>
      <c r="G1" s="2" t="s">
        <v>1</v>
      </c>
      <c r="H1" s="2"/>
      <c r="I1" s="2"/>
      <c r="J1" s="2"/>
      <c r="K1" s="2"/>
      <c r="L1" s="2"/>
      <c r="O1" s="2" t="s">
        <v>2</v>
      </c>
      <c r="P1" s="2"/>
      <c r="Q1" s="2"/>
      <c r="R1" s="2"/>
      <c r="S1" s="2"/>
      <c r="T1" s="2"/>
    </row>
    <row r="2" spans="1:21" s="2" customFormat="1" ht="71.5" customHeight="1" x14ac:dyDescent="0.35">
      <c r="A2" s="46"/>
      <c r="G2" s="43" t="s">
        <v>112</v>
      </c>
      <c r="H2" s="50" t="s">
        <v>114</v>
      </c>
      <c r="I2" s="43" t="s">
        <v>113</v>
      </c>
      <c r="J2" s="43" t="s">
        <v>115</v>
      </c>
      <c r="K2" s="43" t="s">
        <v>116</v>
      </c>
      <c r="L2" s="43" t="s">
        <v>117</v>
      </c>
      <c r="M2" s="43" t="s">
        <v>118</v>
      </c>
      <c r="O2" s="43" t="s">
        <v>112</v>
      </c>
      <c r="P2" s="50" t="s">
        <v>114</v>
      </c>
      <c r="Q2" s="43" t="s">
        <v>113</v>
      </c>
      <c r="R2" s="43" t="s">
        <v>115</v>
      </c>
      <c r="S2" s="43" t="s">
        <v>116</v>
      </c>
      <c r="T2" s="43" t="s">
        <v>117</v>
      </c>
      <c r="U2" s="43" t="s">
        <v>118</v>
      </c>
    </row>
    <row r="3" spans="1:21" x14ac:dyDescent="0.35">
      <c r="F3" s="1" t="s">
        <v>4</v>
      </c>
      <c r="G3" s="3">
        <v>10</v>
      </c>
      <c r="H3" s="3">
        <v>10</v>
      </c>
      <c r="I3" s="3">
        <v>10</v>
      </c>
      <c r="J3" s="3">
        <v>10</v>
      </c>
      <c r="K3" s="3">
        <v>10</v>
      </c>
      <c r="L3" s="3">
        <v>10</v>
      </c>
      <c r="M3" s="3">
        <v>10</v>
      </c>
      <c r="O3" s="3">
        <v>10</v>
      </c>
      <c r="P3" s="3">
        <v>10</v>
      </c>
      <c r="Q3" s="3">
        <v>10</v>
      </c>
      <c r="R3" s="3">
        <v>10</v>
      </c>
      <c r="S3" s="3">
        <v>10</v>
      </c>
      <c r="T3" s="3">
        <v>10</v>
      </c>
      <c r="U3" s="3">
        <v>10</v>
      </c>
    </row>
    <row r="4" spans="1:21" x14ac:dyDescent="0.35">
      <c r="B4" t="s">
        <v>3</v>
      </c>
      <c r="C4" t="s">
        <v>3</v>
      </c>
      <c r="F4" s="1" t="s">
        <v>5</v>
      </c>
      <c r="G4" s="3">
        <v>0</v>
      </c>
      <c r="H4" s="3">
        <v>0</v>
      </c>
      <c r="I4" s="3">
        <v>0</v>
      </c>
      <c r="J4" s="3">
        <v>0</v>
      </c>
      <c r="K4" s="3">
        <v>0</v>
      </c>
      <c r="L4" s="3">
        <v>0</v>
      </c>
      <c r="M4" s="3">
        <v>0</v>
      </c>
      <c r="O4" s="3">
        <v>0</v>
      </c>
      <c r="P4" s="3">
        <v>0</v>
      </c>
      <c r="Q4" s="3">
        <v>0</v>
      </c>
      <c r="R4" s="3">
        <v>0</v>
      </c>
      <c r="S4" s="3">
        <v>0</v>
      </c>
      <c r="T4" s="3">
        <v>0</v>
      </c>
      <c r="U4" s="3">
        <v>0</v>
      </c>
    </row>
    <row r="5" spans="1:21" x14ac:dyDescent="0.35">
      <c r="B5" s="41"/>
      <c r="C5" s="41"/>
      <c r="D5" s="41"/>
      <c r="F5" s="1" t="s">
        <v>6</v>
      </c>
      <c r="G5" s="3">
        <v>1</v>
      </c>
      <c r="H5" s="3">
        <v>1</v>
      </c>
      <c r="I5" s="3">
        <v>1</v>
      </c>
      <c r="J5" s="3">
        <v>1</v>
      </c>
      <c r="K5" s="3">
        <v>1</v>
      </c>
      <c r="L5" s="3">
        <v>1</v>
      </c>
      <c r="M5" s="3">
        <v>1</v>
      </c>
      <c r="O5" s="3">
        <v>1</v>
      </c>
      <c r="P5" s="3">
        <v>1</v>
      </c>
      <c r="Q5" s="3">
        <v>1</v>
      </c>
      <c r="R5" s="3">
        <v>1</v>
      </c>
      <c r="S5" s="3">
        <v>1</v>
      </c>
      <c r="T5" s="3">
        <v>1</v>
      </c>
      <c r="U5" s="3">
        <v>1</v>
      </c>
    </row>
    <row r="6" spans="1:21" x14ac:dyDescent="0.35">
      <c r="F6" s="1" t="s">
        <v>7</v>
      </c>
      <c r="G6" s="42" t="s">
        <v>54</v>
      </c>
      <c r="H6" s="42" t="s">
        <v>54</v>
      </c>
      <c r="I6" s="42" t="s">
        <v>54</v>
      </c>
      <c r="J6" s="42" t="s">
        <v>53</v>
      </c>
      <c r="K6" s="42" t="s">
        <v>53</v>
      </c>
      <c r="L6" s="42" t="s">
        <v>53</v>
      </c>
      <c r="M6" s="42" t="s">
        <v>53</v>
      </c>
      <c r="N6" t="s">
        <v>3</v>
      </c>
      <c r="O6" s="42" t="s">
        <v>54</v>
      </c>
      <c r="P6" s="42" t="s">
        <v>54</v>
      </c>
      <c r="Q6" s="42" t="s">
        <v>54</v>
      </c>
      <c r="R6" s="42" t="s">
        <v>53</v>
      </c>
      <c r="S6" s="42" t="s">
        <v>53</v>
      </c>
      <c r="T6" s="42" t="s">
        <v>53</v>
      </c>
      <c r="U6" s="42" t="s">
        <v>53</v>
      </c>
    </row>
    <row r="7" spans="1:21" x14ac:dyDescent="0.35">
      <c r="A7" s="44" t="s">
        <v>129</v>
      </c>
      <c r="B7" s="1" t="s">
        <v>130</v>
      </c>
      <c r="C7" t="s">
        <v>132</v>
      </c>
      <c r="D7" t="s">
        <v>131</v>
      </c>
    </row>
    <row r="8" spans="1:21" x14ac:dyDescent="0.35">
      <c r="A8" t="s">
        <v>40</v>
      </c>
      <c r="B8" s="53" t="s">
        <v>22</v>
      </c>
      <c r="C8" s="47">
        <f>IF(COUNT(O8:Q8)&gt;0,AVERAGE(O8:Q8),NA())</f>
        <v>0.40084428999999999</v>
      </c>
      <c r="D8" s="47">
        <f>IF(COUNT(R8:U8)&gt;0,AVERAGE(R8:U8),NA())</f>
        <v>0.31453054749999998</v>
      </c>
      <c r="E8"/>
      <c r="F8"/>
      <c r="G8" s="53">
        <v>3.9747621999999998</v>
      </c>
      <c r="H8" s="53">
        <v>4.2089968000000004</v>
      </c>
      <c r="I8" s="53">
        <v>3.8415697</v>
      </c>
      <c r="J8" s="53">
        <v>4.6844583000000002</v>
      </c>
      <c r="K8" s="53">
        <v>2.8877652</v>
      </c>
      <c r="L8" s="53">
        <v>2.4756963000000001</v>
      </c>
      <c r="M8" s="53">
        <v>2.5333020999999998</v>
      </c>
      <c r="N8" s="4"/>
      <c r="O8" s="4">
        <f t="shared" ref="O8:U41" si="0">IF(ISNUMBER(G8)=TRUE,O$5*(G8-O$4)/(O$3-O$4)+(1-O$5)*(1-(G8-O$4)/(O$3-O$4)),"..")</f>
        <v>0.39747621999999999</v>
      </c>
      <c r="P8" s="4">
        <f t="shared" si="0"/>
        <v>0.42089968000000005</v>
      </c>
      <c r="Q8" s="4">
        <f t="shared" si="0"/>
        <v>0.38415696999999999</v>
      </c>
      <c r="R8" s="4">
        <f t="shared" si="0"/>
        <v>0.46844583000000001</v>
      </c>
      <c r="S8" s="4">
        <f t="shared" si="0"/>
        <v>0.28877651999999998</v>
      </c>
      <c r="T8" s="4">
        <f t="shared" si="0"/>
        <v>0.24756963000000001</v>
      </c>
      <c r="U8" s="4">
        <f t="shared" si="0"/>
        <v>0.25333021</v>
      </c>
    </row>
    <row r="9" spans="1:21" x14ac:dyDescent="0.35">
      <c r="A9" t="s">
        <v>41</v>
      </c>
      <c r="B9" s="53" t="s">
        <v>23</v>
      </c>
      <c r="C9" s="47">
        <f t="shared" ref="C9:C41" si="1">IF(COUNT(O9:Q9)&gt;0,AVERAGE(O9:Q9),NA())</f>
        <v>0.69851493666666664</v>
      </c>
      <c r="D9" s="47">
        <f t="shared" ref="D9:D41" si="2">IF(COUNT(R9:U9)&gt;0,AVERAGE(R9:U9),NA())</f>
        <v>0.76603738249999997</v>
      </c>
      <c r="E9"/>
      <c r="F9"/>
      <c r="G9" s="53">
        <v>6.7193446000000003</v>
      </c>
      <c r="H9" s="53">
        <v>7.1347828</v>
      </c>
      <c r="I9" s="53">
        <v>7.1013206999999996</v>
      </c>
      <c r="J9" s="53">
        <v>9.0766611000000008</v>
      </c>
      <c r="K9" s="53">
        <v>8.3775472999999998</v>
      </c>
      <c r="L9" s="53">
        <v>7.4995294000000001</v>
      </c>
      <c r="M9" s="53">
        <v>5.6877575</v>
      </c>
      <c r="N9" s="4"/>
      <c r="O9" s="4">
        <f t="shared" si="0"/>
        <v>0.67193446000000001</v>
      </c>
      <c r="P9" s="4">
        <f t="shared" si="0"/>
        <v>0.71347828000000002</v>
      </c>
      <c r="Q9" s="4">
        <f t="shared" si="0"/>
        <v>0.71013207</v>
      </c>
      <c r="R9" s="4">
        <f t="shared" si="0"/>
        <v>0.90766611000000008</v>
      </c>
      <c r="S9" s="4">
        <f t="shared" si="0"/>
        <v>0.83775473</v>
      </c>
      <c r="T9" s="4">
        <f t="shared" si="0"/>
        <v>0.74995294000000001</v>
      </c>
      <c r="U9" s="4">
        <f t="shared" si="0"/>
        <v>0.56877575000000002</v>
      </c>
    </row>
    <row r="10" spans="1:21" x14ac:dyDescent="0.35">
      <c r="A10" t="s">
        <v>42</v>
      </c>
      <c r="B10" s="53" t="s">
        <v>24</v>
      </c>
      <c r="C10" s="47">
        <f t="shared" si="1"/>
        <v>0.54242695333333335</v>
      </c>
      <c r="D10" s="47">
        <f t="shared" si="2"/>
        <v>0.38442241999999999</v>
      </c>
      <c r="E10"/>
      <c r="F10"/>
      <c r="G10" s="53">
        <v>4.4653615999999996</v>
      </c>
      <c r="H10" s="53">
        <v>5.8688374000000003</v>
      </c>
      <c r="I10" s="53">
        <v>5.9386096000000004</v>
      </c>
      <c r="J10" s="53">
        <v>4.7611474999999999</v>
      </c>
      <c r="K10" s="53">
        <v>3.1590799999999999</v>
      </c>
      <c r="L10" s="53">
        <v>4.5991458999999999</v>
      </c>
      <c r="M10" s="53">
        <v>2.8575233999999998</v>
      </c>
      <c r="N10" s="4"/>
      <c r="O10" s="4">
        <f t="shared" si="0"/>
        <v>0.44653615999999996</v>
      </c>
      <c r="P10" s="4">
        <f t="shared" si="0"/>
        <v>0.58688373999999999</v>
      </c>
      <c r="Q10" s="4">
        <f t="shared" si="0"/>
        <v>0.59386095999999999</v>
      </c>
      <c r="R10" s="4">
        <f t="shared" si="0"/>
        <v>0.47611474999999998</v>
      </c>
      <c r="S10" s="4">
        <f t="shared" si="0"/>
        <v>0.31590799999999997</v>
      </c>
      <c r="T10" s="4">
        <f t="shared" si="0"/>
        <v>0.45991459000000001</v>
      </c>
      <c r="U10" s="4">
        <f t="shared" si="0"/>
        <v>0.28575233999999999</v>
      </c>
    </row>
    <row r="11" spans="1:21" x14ac:dyDescent="0.35">
      <c r="A11" t="s">
        <v>142</v>
      </c>
      <c r="B11" s="53" t="s">
        <v>133</v>
      </c>
      <c r="C11" s="47">
        <f t="shared" si="1"/>
        <v>0.20528137333333332</v>
      </c>
      <c r="D11" s="47">
        <f t="shared" si="2"/>
        <v>0.37705550250000003</v>
      </c>
      <c r="E11"/>
      <c r="F11"/>
      <c r="G11" s="53">
        <v>2.2842090000000002</v>
      </c>
      <c r="H11" s="53">
        <v>1.9173229000000001</v>
      </c>
      <c r="I11" s="53">
        <v>1.9569093</v>
      </c>
      <c r="J11" s="53">
        <v>3.4801017999999999</v>
      </c>
      <c r="K11" s="53">
        <v>5.6328706999999998</v>
      </c>
      <c r="L11" s="53">
        <v>3.1173432000000001</v>
      </c>
      <c r="M11" s="53">
        <v>2.8519044</v>
      </c>
      <c r="N11" s="4"/>
      <c r="O11" s="4">
        <f t="shared" si="0"/>
        <v>0.22842090000000001</v>
      </c>
      <c r="P11" s="4">
        <f t="shared" si="0"/>
        <v>0.19173229</v>
      </c>
      <c r="Q11" s="4">
        <f t="shared" si="0"/>
        <v>0.19569092999999999</v>
      </c>
      <c r="R11" s="4">
        <f t="shared" si="0"/>
        <v>0.34801018</v>
      </c>
      <c r="S11" s="4">
        <f t="shared" si="0"/>
        <v>0.56328707</v>
      </c>
      <c r="T11" s="4">
        <f t="shared" si="0"/>
        <v>0.31173432000000001</v>
      </c>
      <c r="U11" s="4">
        <f t="shared" si="0"/>
        <v>0.28519043999999999</v>
      </c>
    </row>
    <row r="12" spans="1:21" x14ac:dyDescent="0.35">
      <c r="A12" t="s">
        <v>56</v>
      </c>
      <c r="B12" s="53" t="s">
        <v>88</v>
      </c>
      <c r="C12" s="47">
        <f t="shared" si="1"/>
        <v>0.79347309999999993</v>
      </c>
      <c r="D12" s="47">
        <f t="shared" si="2"/>
        <v>0.84155212750000008</v>
      </c>
      <c r="E12"/>
      <c r="F12"/>
      <c r="G12" s="53">
        <v>6.9650787999999997</v>
      </c>
      <c r="H12" s="53">
        <v>8.4944524999999995</v>
      </c>
      <c r="I12" s="53">
        <v>8.3446616999999996</v>
      </c>
      <c r="J12" s="53">
        <v>8.6301383999999999</v>
      </c>
      <c r="K12" s="53">
        <v>8.6074342999999995</v>
      </c>
      <c r="L12" s="53">
        <v>8.5839815000000002</v>
      </c>
      <c r="M12" s="53">
        <v>7.8405309000000001</v>
      </c>
      <c r="N12" s="4"/>
      <c r="O12" s="4">
        <f t="shared" si="0"/>
        <v>0.69650787999999997</v>
      </c>
      <c r="P12" s="4">
        <f t="shared" si="0"/>
        <v>0.84944524999999993</v>
      </c>
      <c r="Q12" s="4">
        <f t="shared" si="0"/>
        <v>0.83446617000000001</v>
      </c>
      <c r="R12" s="4">
        <f t="shared" si="0"/>
        <v>0.86301384000000003</v>
      </c>
      <c r="S12" s="4">
        <f t="shared" si="0"/>
        <v>0.86074342999999998</v>
      </c>
      <c r="T12" s="4">
        <f t="shared" si="0"/>
        <v>0.85839814999999997</v>
      </c>
      <c r="U12" s="4">
        <f t="shared" si="0"/>
        <v>0.78405309000000001</v>
      </c>
    </row>
    <row r="13" spans="1:21" x14ac:dyDescent="0.35">
      <c r="A13" t="s">
        <v>35</v>
      </c>
      <c r="B13" s="54" t="s">
        <v>134</v>
      </c>
      <c r="C13" s="47">
        <f t="shared" si="1"/>
        <v>0.62451435666666666</v>
      </c>
      <c r="D13" s="47">
        <f t="shared" si="2"/>
        <v>0.41149897499999993</v>
      </c>
      <c r="E13"/>
      <c r="F13"/>
      <c r="G13" s="53">
        <v>4.6576437999999998</v>
      </c>
      <c r="H13" s="53">
        <v>5.6735654000000002</v>
      </c>
      <c r="I13" s="53">
        <v>8.4042215000000002</v>
      </c>
      <c r="J13" s="53">
        <v>5.5661182</v>
      </c>
      <c r="K13" s="53">
        <v>5.0100331000000002</v>
      </c>
      <c r="L13" s="53">
        <v>2.9222671999999998</v>
      </c>
      <c r="M13" s="53">
        <v>2.9615404999999999</v>
      </c>
      <c r="N13" s="4"/>
      <c r="O13" s="4">
        <f t="shared" si="0"/>
        <v>0.46576437999999998</v>
      </c>
      <c r="P13" s="4">
        <f t="shared" si="0"/>
        <v>0.56735654000000002</v>
      </c>
      <c r="Q13" s="4">
        <f t="shared" si="0"/>
        <v>0.84042214999999998</v>
      </c>
      <c r="R13" s="4">
        <f t="shared" si="0"/>
        <v>0.55661181999999998</v>
      </c>
      <c r="S13" s="4">
        <f t="shared" si="0"/>
        <v>0.50100330999999998</v>
      </c>
      <c r="T13" s="4">
        <f t="shared" si="0"/>
        <v>0.29222672</v>
      </c>
      <c r="U13" s="4">
        <f t="shared" si="0"/>
        <v>0.29615405</v>
      </c>
    </row>
    <row r="14" spans="1:21" x14ac:dyDescent="0.35">
      <c r="A14" t="s">
        <v>57</v>
      </c>
      <c r="B14" s="53" t="s">
        <v>84</v>
      </c>
      <c r="C14" s="47">
        <f t="shared" si="1"/>
        <v>0.58564868000000014</v>
      </c>
      <c r="D14" s="47">
        <f t="shared" si="2"/>
        <v>0.69648391249999997</v>
      </c>
      <c r="E14"/>
      <c r="F14"/>
      <c r="G14" s="53">
        <v>5.3274660000000003</v>
      </c>
      <c r="H14" s="53">
        <v>7.2648988000000001</v>
      </c>
      <c r="I14" s="53">
        <v>4.9770956000000002</v>
      </c>
      <c r="J14" s="53">
        <v>7.7341743000000003</v>
      </c>
      <c r="K14" s="53">
        <v>7.8627329000000001</v>
      </c>
      <c r="L14" s="53">
        <v>6.2123609000000002</v>
      </c>
      <c r="M14" s="53">
        <v>6.0500883999999999</v>
      </c>
      <c r="N14" s="4"/>
      <c r="O14" s="4">
        <f t="shared" si="0"/>
        <v>0.53274660000000007</v>
      </c>
      <c r="P14" s="4">
        <f t="shared" si="0"/>
        <v>0.72648988000000003</v>
      </c>
      <c r="Q14" s="4">
        <f t="shared" si="0"/>
        <v>0.49770956</v>
      </c>
      <c r="R14" s="4">
        <f t="shared" si="0"/>
        <v>0.77341743000000007</v>
      </c>
      <c r="S14" s="4">
        <f t="shared" si="0"/>
        <v>0.78627329000000001</v>
      </c>
      <c r="T14" s="4">
        <f t="shared" si="0"/>
        <v>0.62123609000000002</v>
      </c>
      <c r="U14" s="4">
        <f t="shared" si="0"/>
        <v>0.60500883999999999</v>
      </c>
    </row>
    <row r="15" spans="1:21" x14ac:dyDescent="0.35">
      <c r="A15" t="s">
        <v>141</v>
      </c>
      <c r="B15" s="53" t="s">
        <v>90</v>
      </c>
      <c r="C15" s="47">
        <f t="shared" si="1"/>
        <v>0.69614980666666659</v>
      </c>
      <c r="D15" s="47">
        <f t="shared" si="2"/>
        <v>0.78611484999999992</v>
      </c>
      <c r="E15"/>
      <c r="F15"/>
      <c r="G15" s="53">
        <v>6.1989498000000003</v>
      </c>
      <c r="H15" s="53">
        <v>7.7939138000000003</v>
      </c>
      <c r="I15" s="53">
        <v>6.8916306000000001</v>
      </c>
      <c r="J15" s="53">
        <v>8.4549579999999995</v>
      </c>
      <c r="K15" s="53">
        <v>8.4910850999999994</v>
      </c>
      <c r="L15" s="53">
        <v>7.6144438000000001</v>
      </c>
      <c r="M15" s="53">
        <v>6.8841070999999996</v>
      </c>
      <c r="N15" s="4"/>
      <c r="O15" s="4">
        <f t="shared" si="0"/>
        <v>0.61989497999999998</v>
      </c>
      <c r="P15" s="4">
        <f t="shared" si="0"/>
        <v>0.77939138000000008</v>
      </c>
      <c r="Q15" s="4">
        <f t="shared" si="0"/>
        <v>0.68916306000000005</v>
      </c>
      <c r="R15" s="4">
        <f t="shared" si="0"/>
        <v>0.84549579999999991</v>
      </c>
      <c r="S15" s="4">
        <f t="shared" si="0"/>
        <v>0.84910850999999998</v>
      </c>
      <c r="T15" s="4">
        <f t="shared" si="0"/>
        <v>0.76144438000000003</v>
      </c>
      <c r="U15" s="4">
        <f t="shared" si="0"/>
        <v>0.68841070999999998</v>
      </c>
    </row>
    <row r="16" spans="1:21" x14ac:dyDescent="0.35">
      <c r="A16" t="s">
        <v>36</v>
      </c>
      <c r="B16" s="53" t="s">
        <v>135</v>
      </c>
      <c r="C16" s="47">
        <f t="shared" si="1"/>
        <v>0.25277818999999996</v>
      </c>
      <c r="D16" s="47">
        <f t="shared" si="2"/>
        <v>0.60622659750000008</v>
      </c>
      <c r="E16"/>
      <c r="F16"/>
      <c r="G16" s="53">
        <v>2.6906769000000001</v>
      </c>
      <c r="H16" s="53">
        <v>2.4187508000000002</v>
      </c>
      <c r="I16" s="53">
        <v>2.4739179999999998</v>
      </c>
      <c r="J16" s="53">
        <v>7.1999639999999996</v>
      </c>
      <c r="K16" s="53">
        <v>8.1040334999999999</v>
      </c>
      <c r="L16" s="53">
        <v>3.4650148999999999</v>
      </c>
      <c r="M16" s="53">
        <v>5.4800515000000001</v>
      </c>
      <c r="N16" s="4"/>
      <c r="O16" s="4">
        <f t="shared" si="0"/>
        <v>0.26906769000000003</v>
      </c>
      <c r="P16" s="4">
        <f t="shared" si="0"/>
        <v>0.24187508000000002</v>
      </c>
      <c r="Q16" s="4">
        <f t="shared" si="0"/>
        <v>0.2473918</v>
      </c>
      <c r="R16" s="4">
        <f t="shared" si="0"/>
        <v>0.71999639999999998</v>
      </c>
      <c r="S16" s="4">
        <f t="shared" si="0"/>
        <v>0.81040334999999997</v>
      </c>
      <c r="T16" s="4">
        <f t="shared" si="0"/>
        <v>0.34650148999999997</v>
      </c>
      <c r="U16" s="4">
        <f t="shared" si="0"/>
        <v>0.54800515000000005</v>
      </c>
    </row>
    <row r="17" spans="1:21" x14ac:dyDescent="0.35">
      <c r="A17" t="s">
        <v>143</v>
      </c>
      <c r="B17" s="53" t="s">
        <v>136</v>
      </c>
      <c r="C17" s="47">
        <f t="shared" si="1"/>
        <v>0.46434735333333332</v>
      </c>
      <c r="D17" s="47">
        <f t="shared" si="2"/>
        <v>0.481635755</v>
      </c>
      <c r="E17"/>
      <c r="F17"/>
      <c r="G17" s="53">
        <v>3.5424248999999999</v>
      </c>
      <c r="H17" s="53">
        <v>6.8239770000000002</v>
      </c>
      <c r="I17" s="53">
        <v>3.5640187000000001</v>
      </c>
      <c r="J17" s="53">
        <v>5.7371230000000004</v>
      </c>
      <c r="K17" s="53">
        <v>5.3812851999999998</v>
      </c>
      <c r="L17" s="53">
        <v>4.2711972999999999</v>
      </c>
      <c r="M17" s="53">
        <v>3.8758246999999999</v>
      </c>
      <c r="N17" s="4"/>
      <c r="O17" s="4">
        <f t="shared" si="0"/>
        <v>0.35424248999999997</v>
      </c>
      <c r="P17" s="4">
        <f t="shared" si="0"/>
        <v>0.6823977</v>
      </c>
      <c r="Q17" s="4">
        <f t="shared" si="0"/>
        <v>0.35640187000000001</v>
      </c>
      <c r="R17" s="4">
        <f t="shared" si="0"/>
        <v>0.57371230000000006</v>
      </c>
      <c r="S17" s="4">
        <f t="shared" si="0"/>
        <v>0.53812852</v>
      </c>
      <c r="T17" s="4">
        <f t="shared" si="0"/>
        <v>0.42711972999999998</v>
      </c>
      <c r="U17" s="4">
        <f t="shared" si="0"/>
        <v>0.38758247000000001</v>
      </c>
    </row>
    <row r="18" spans="1:21" x14ac:dyDescent="0.35">
      <c r="A18" t="s">
        <v>43</v>
      </c>
      <c r="B18" s="53" t="s">
        <v>25</v>
      </c>
      <c r="C18" s="47">
        <f t="shared" si="1"/>
        <v>0.46920859000000004</v>
      </c>
      <c r="D18" s="47">
        <f t="shared" si="2"/>
        <v>0.59479698500000011</v>
      </c>
      <c r="E18"/>
      <c r="F18"/>
      <c r="G18" s="53">
        <v>4.0952082000000001</v>
      </c>
      <c r="H18" s="53">
        <v>5.6584272000000002</v>
      </c>
      <c r="I18" s="53">
        <v>4.3226222999999999</v>
      </c>
      <c r="J18" s="53">
        <v>7.0220146000000003</v>
      </c>
      <c r="K18" s="53">
        <v>7.1376151999999999</v>
      </c>
      <c r="L18" s="53">
        <v>3.9724004000000002</v>
      </c>
      <c r="M18" s="53">
        <v>5.6598492</v>
      </c>
      <c r="N18" s="4"/>
      <c r="O18" s="4">
        <f t="shared" si="0"/>
        <v>0.40952082000000001</v>
      </c>
      <c r="P18" s="4">
        <f t="shared" si="0"/>
        <v>0.56584272000000002</v>
      </c>
      <c r="Q18" s="4">
        <f t="shared" si="0"/>
        <v>0.43226222999999997</v>
      </c>
      <c r="R18" s="4">
        <f t="shared" si="0"/>
        <v>0.70220146000000006</v>
      </c>
      <c r="S18" s="4">
        <f t="shared" si="0"/>
        <v>0.71376152000000004</v>
      </c>
      <c r="T18" s="4">
        <f t="shared" si="0"/>
        <v>0.39724004000000002</v>
      </c>
      <c r="U18" s="4">
        <f t="shared" si="0"/>
        <v>0.56598492</v>
      </c>
    </row>
    <row r="19" spans="1:21" x14ac:dyDescent="0.35">
      <c r="A19" t="s">
        <v>44</v>
      </c>
      <c r="B19" s="53" t="s">
        <v>26</v>
      </c>
      <c r="C19" s="47">
        <f t="shared" si="1"/>
        <v>0.38833053999999995</v>
      </c>
      <c r="D19" s="47">
        <f t="shared" si="2"/>
        <v>0.47919710250000003</v>
      </c>
      <c r="E19"/>
      <c r="F19"/>
      <c r="G19" s="53">
        <v>4.2529988000000003</v>
      </c>
      <c r="H19" s="53">
        <v>3.5084715000000002</v>
      </c>
      <c r="I19" s="53">
        <v>3.8884458999999998</v>
      </c>
      <c r="J19" s="53">
        <v>5.7092228</v>
      </c>
      <c r="K19" s="53">
        <v>5.9043975</v>
      </c>
      <c r="L19" s="53">
        <v>3.7364248999999998</v>
      </c>
      <c r="M19" s="53">
        <v>3.8178388999999999</v>
      </c>
      <c r="N19" s="4"/>
      <c r="O19" s="4">
        <f t="shared" si="0"/>
        <v>0.42529988000000002</v>
      </c>
      <c r="P19" s="4">
        <f t="shared" si="0"/>
        <v>0.35084715</v>
      </c>
      <c r="Q19" s="4">
        <f t="shared" si="0"/>
        <v>0.38884458999999999</v>
      </c>
      <c r="R19" s="4">
        <f t="shared" si="0"/>
        <v>0.57092228</v>
      </c>
      <c r="S19" s="4">
        <f t="shared" si="0"/>
        <v>0.59043975000000004</v>
      </c>
      <c r="T19" s="4">
        <f t="shared" si="0"/>
        <v>0.37364248999999999</v>
      </c>
      <c r="U19" s="4">
        <f t="shared" si="0"/>
        <v>0.38178389000000001</v>
      </c>
    </row>
    <row r="20" spans="1:21" x14ac:dyDescent="0.35">
      <c r="A20" t="s">
        <v>8</v>
      </c>
      <c r="B20" s="53" t="s">
        <v>92</v>
      </c>
      <c r="C20" s="47" t="s">
        <v>141</v>
      </c>
      <c r="D20" s="47">
        <f t="shared" si="2"/>
        <v>0.80168279250000007</v>
      </c>
      <c r="E20"/>
      <c r="F20"/>
      <c r="G20" s="53"/>
      <c r="H20" s="53"/>
      <c r="I20" s="53"/>
      <c r="J20" s="53">
        <v>8.4071312000000002</v>
      </c>
      <c r="K20" s="53">
        <v>8.4075650999999993</v>
      </c>
      <c r="L20" s="53">
        <v>7.7007570000000003</v>
      </c>
      <c r="M20" s="53">
        <v>7.5518584000000004</v>
      </c>
      <c r="N20" s="4"/>
      <c r="O20" s="4" t="str">
        <f t="shared" si="0"/>
        <v>..</v>
      </c>
      <c r="P20" s="4" t="str">
        <f t="shared" si="0"/>
        <v>..</v>
      </c>
      <c r="Q20" s="4" t="str">
        <f t="shared" si="0"/>
        <v>..</v>
      </c>
      <c r="R20" s="4">
        <f t="shared" si="0"/>
        <v>0.84071311999999998</v>
      </c>
      <c r="S20" s="4">
        <f t="shared" si="0"/>
        <v>0.84075650999999996</v>
      </c>
      <c r="T20" s="4">
        <f t="shared" si="0"/>
        <v>0.77007570000000003</v>
      </c>
      <c r="U20" s="4">
        <f t="shared" si="0"/>
        <v>0.75518584</v>
      </c>
    </row>
    <row r="21" spans="1:21" x14ac:dyDescent="0.35">
      <c r="A21" t="s">
        <v>18</v>
      </c>
      <c r="B21" s="53" t="s">
        <v>137</v>
      </c>
      <c r="C21" s="47">
        <f t="shared" si="1"/>
        <v>0.54331539333333334</v>
      </c>
      <c r="D21" s="47">
        <f t="shared" si="2"/>
        <v>0.58845195750000001</v>
      </c>
      <c r="E21"/>
      <c r="F21"/>
      <c r="G21" s="53">
        <v>5.0436144000000001</v>
      </c>
      <c r="H21" s="53">
        <v>5.6525998</v>
      </c>
      <c r="I21" s="53">
        <v>5.6032476000000004</v>
      </c>
      <c r="J21" s="53">
        <v>7.3408895000000003</v>
      </c>
      <c r="K21" s="53">
        <v>7.1608090000000004</v>
      </c>
      <c r="L21" s="53">
        <v>4.6842741999999999</v>
      </c>
      <c r="M21" s="53">
        <v>4.3521055999999998</v>
      </c>
      <c r="N21" s="4"/>
      <c r="O21" s="4">
        <f t="shared" si="0"/>
        <v>0.50436144000000005</v>
      </c>
      <c r="P21" s="4">
        <f t="shared" si="0"/>
        <v>0.56525998</v>
      </c>
      <c r="Q21" s="4">
        <f t="shared" si="0"/>
        <v>0.56032476000000009</v>
      </c>
      <c r="R21" s="4">
        <f t="shared" si="0"/>
        <v>0.73408895000000007</v>
      </c>
      <c r="S21" s="4">
        <f t="shared" si="0"/>
        <v>0.71608090000000002</v>
      </c>
      <c r="T21" s="4">
        <f t="shared" si="0"/>
        <v>0.46842741999999998</v>
      </c>
      <c r="U21" s="4">
        <f t="shared" si="0"/>
        <v>0.43521055999999997</v>
      </c>
    </row>
    <row r="22" spans="1:21" x14ac:dyDescent="0.35">
      <c r="A22" t="s">
        <v>45</v>
      </c>
      <c r="B22" s="53" t="s">
        <v>27</v>
      </c>
      <c r="C22" s="47" t="s">
        <v>141</v>
      </c>
      <c r="D22" s="47">
        <f t="shared" si="2"/>
        <v>0.63899047500000006</v>
      </c>
      <c r="E22"/>
      <c r="F22"/>
      <c r="G22" s="53"/>
      <c r="H22" s="53"/>
      <c r="I22" s="53"/>
      <c r="J22" s="53">
        <v>6.5985474999999996</v>
      </c>
      <c r="K22" s="53">
        <v>6.3007736000000003</v>
      </c>
      <c r="L22" s="53">
        <v>6.4572000999999997</v>
      </c>
      <c r="M22" s="53">
        <v>6.2030978000000001</v>
      </c>
      <c r="N22" s="4"/>
      <c r="O22" s="4" t="str">
        <f t="shared" si="0"/>
        <v>..</v>
      </c>
      <c r="P22" s="4" t="str">
        <f t="shared" si="0"/>
        <v>..</v>
      </c>
      <c r="Q22" s="4" t="str">
        <f t="shared" si="0"/>
        <v>..</v>
      </c>
      <c r="R22" s="4">
        <f t="shared" si="0"/>
        <v>0.65985474999999993</v>
      </c>
      <c r="S22" s="4">
        <f t="shared" si="0"/>
        <v>0.63007736000000003</v>
      </c>
      <c r="T22" s="4">
        <f t="shared" si="0"/>
        <v>0.64572001000000001</v>
      </c>
      <c r="U22" s="4">
        <f t="shared" si="0"/>
        <v>0.62030978000000003</v>
      </c>
    </row>
    <row r="23" spans="1:21" x14ac:dyDescent="0.35">
      <c r="A23" t="s">
        <v>46</v>
      </c>
      <c r="B23" s="53" t="s">
        <v>28</v>
      </c>
      <c r="C23" s="47">
        <f t="shared" si="1"/>
        <v>0.4457986166666667</v>
      </c>
      <c r="D23" s="47">
        <f t="shared" si="2"/>
        <v>0.66714319</v>
      </c>
      <c r="E23"/>
      <c r="F23"/>
      <c r="G23" s="53">
        <v>4.1040792000000001</v>
      </c>
      <c r="H23" s="53">
        <v>5.1668881999999998</v>
      </c>
      <c r="I23" s="53">
        <v>4.1029910999999997</v>
      </c>
      <c r="J23" s="53">
        <v>8.5138741000000007</v>
      </c>
      <c r="K23" s="53">
        <v>6.8837066</v>
      </c>
      <c r="L23" s="53">
        <v>6.1469383000000004</v>
      </c>
      <c r="M23" s="53">
        <v>5.1412085999999997</v>
      </c>
      <c r="N23" s="4"/>
      <c r="O23" s="4">
        <f t="shared" si="0"/>
        <v>0.41040792000000004</v>
      </c>
      <c r="P23" s="4">
        <f t="shared" si="0"/>
        <v>0.51668881999999994</v>
      </c>
      <c r="Q23" s="4">
        <f t="shared" si="0"/>
        <v>0.41029910999999997</v>
      </c>
      <c r="R23" s="4">
        <f t="shared" si="0"/>
        <v>0.85138741000000007</v>
      </c>
      <c r="S23" s="4">
        <f t="shared" si="0"/>
        <v>0.68837066000000002</v>
      </c>
      <c r="T23" s="4">
        <f t="shared" si="0"/>
        <v>0.61469383</v>
      </c>
      <c r="U23" s="4">
        <f t="shared" si="0"/>
        <v>0.51412086000000001</v>
      </c>
    </row>
    <row r="24" spans="1:21" x14ac:dyDescent="0.35">
      <c r="A24" t="s">
        <v>47</v>
      </c>
      <c r="B24" s="53" t="s">
        <v>29</v>
      </c>
      <c r="C24" s="47">
        <f t="shared" si="1"/>
        <v>0.56745529333333333</v>
      </c>
      <c r="D24" s="47">
        <f t="shared" si="2"/>
        <v>0.48707877249999998</v>
      </c>
      <c r="E24"/>
      <c r="F24"/>
      <c r="G24" s="53">
        <v>4.4826069000000004</v>
      </c>
      <c r="H24" s="53">
        <v>6.6956134</v>
      </c>
      <c r="I24" s="53">
        <v>5.8454385000000002</v>
      </c>
      <c r="J24" s="53">
        <v>3.8853344999999999</v>
      </c>
      <c r="K24" s="53">
        <v>5.1082048000000002</v>
      </c>
      <c r="L24" s="53">
        <v>6.1747893999999999</v>
      </c>
      <c r="M24" s="53">
        <v>4.3148222000000001</v>
      </c>
      <c r="N24" s="4"/>
      <c r="O24" s="4">
        <f t="shared" si="0"/>
        <v>0.44826069000000002</v>
      </c>
      <c r="P24" s="4">
        <f t="shared" si="0"/>
        <v>0.66956134</v>
      </c>
      <c r="Q24" s="4">
        <f t="shared" si="0"/>
        <v>0.58454384999999998</v>
      </c>
      <c r="R24" s="4">
        <f t="shared" si="0"/>
        <v>0.38853345</v>
      </c>
      <c r="S24" s="4">
        <f t="shared" si="0"/>
        <v>0.51082048000000002</v>
      </c>
      <c r="T24" s="4">
        <f t="shared" si="0"/>
        <v>0.61747894000000003</v>
      </c>
      <c r="U24" s="4">
        <f t="shared" si="0"/>
        <v>0.43148222000000003</v>
      </c>
    </row>
    <row r="25" spans="1:21" x14ac:dyDescent="0.35">
      <c r="A25" t="s">
        <v>48</v>
      </c>
      <c r="B25" s="53" t="s">
        <v>30</v>
      </c>
      <c r="C25" s="47">
        <f t="shared" si="1"/>
        <v>0.49734586333333325</v>
      </c>
      <c r="D25" s="47">
        <f t="shared" si="2"/>
        <v>0.43049174000000001</v>
      </c>
      <c r="E25"/>
      <c r="F25"/>
      <c r="G25" s="53">
        <v>4.0966224999999996</v>
      </c>
      <c r="H25" s="53">
        <v>6.0035191000000001</v>
      </c>
      <c r="I25" s="53">
        <v>4.8202343000000001</v>
      </c>
      <c r="J25" s="53">
        <v>4.2504635000000004</v>
      </c>
      <c r="K25" s="53">
        <v>4.0264420999999997</v>
      </c>
      <c r="L25" s="53">
        <v>6.2497549000000001</v>
      </c>
      <c r="M25" s="53">
        <v>2.6930090999999998</v>
      </c>
      <c r="N25" s="4"/>
      <c r="O25" s="4">
        <f t="shared" si="0"/>
        <v>0.40966224999999995</v>
      </c>
      <c r="P25" s="4">
        <f t="shared" si="0"/>
        <v>0.60035190999999999</v>
      </c>
      <c r="Q25" s="4">
        <f t="shared" si="0"/>
        <v>0.48202343000000003</v>
      </c>
      <c r="R25" s="4">
        <f t="shared" si="0"/>
        <v>0.42504635000000002</v>
      </c>
      <c r="S25" s="4">
        <f t="shared" si="0"/>
        <v>0.40264420999999995</v>
      </c>
      <c r="T25" s="4">
        <f t="shared" si="0"/>
        <v>0.62497548999999997</v>
      </c>
      <c r="U25" s="4">
        <f t="shared" si="0"/>
        <v>0.26930091</v>
      </c>
    </row>
    <row r="26" spans="1:21" x14ac:dyDescent="0.35">
      <c r="A26" t="s">
        <v>19</v>
      </c>
      <c r="B26" s="53" t="s">
        <v>86</v>
      </c>
      <c r="C26" s="47">
        <f t="shared" si="1"/>
        <v>0.63115597000000001</v>
      </c>
      <c r="D26" s="47" t="s">
        <v>141</v>
      </c>
      <c r="E26"/>
      <c r="F26"/>
      <c r="G26" s="53">
        <v>6.4645137999999998</v>
      </c>
      <c r="H26" s="53">
        <v>7.1558403999999998</v>
      </c>
      <c r="I26" s="53">
        <v>5.3143248999999999</v>
      </c>
      <c r="J26" s="53"/>
      <c r="K26" s="53"/>
      <c r="L26" s="53"/>
      <c r="M26" s="53"/>
      <c r="N26" s="4"/>
      <c r="O26" s="4">
        <f t="shared" si="0"/>
        <v>0.64645138000000002</v>
      </c>
      <c r="P26" s="4">
        <f t="shared" si="0"/>
        <v>0.71558403999999998</v>
      </c>
      <c r="Q26" s="4">
        <f t="shared" si="0"/>
        <v>0.53143249000000004</v>
      </c>
      <c r="R26" s="4" t="str">
        <f t="shared" si="0"/>
        <v>..</v>
      </c>
      <c r="S26" s="4" t="str">
        <f t="shared" si="0"/>
        <v>..</v>
      </c>
      <c r="T26" s="4" t="str">
        <f t="shared" si="0"/>
        <v>..</v>
      </c>
      <c r="U26" s="4" t="str">
        <f t="shared" si="0"/>
        <v>..</v>
      </c>
    </row>
    <row r="27" spans="1:21" x14ac:dyDescent="0.35">
      <c r="A27" t="s">
        <v>141</v>
      </c>
      <c r="B27" s="53" t="s">
        <v>95</v>
      </c>
      <c r="C27" s="47">
        <f t="shared" si="1"/>
        <v>0.77507330666666674</v>
      </c>
      <c r="D27" s="47">
        <f t="shared" si="2"/>
        <v>0.80573922249999996</v>
      </c>
      <c r="E27"/>
      <c r="F27"/>
      <c r="G27" s="53">
        <v>8.2950373000000006</v>
      </c>
      <c r="H27" s="53">
        <v>7.0949043999999999</v>
      </c>
      <c r="I27" s="53">
        <v>7.8622575000000001</v>
      </c>
      <c r="J27" s="53">
        <v>8.2008390000000002</v>
      </c>
      <c r="K27" s="53">
        <v>8.2208384999999993</v>
      </c>
      <c r="L27" s="53">
        <v>7.9986749000000001</v>
      </c>
      <c r="M27" s="53">
        <v>7.8092164999999998</v>
      </c>
      <c r="N27" s="4"/>
      <c r="O27" s="4">
        <f t="shared" si="0"/>
        <v>0.82950373000000011</v>
      </c>
      <c r="P27" s="4">
        <f t="shared" si="0"/>
        <v>0.70949043999999994</v>
      </c>
      <c r="Q27" s="4">
        <f t="shared" si="0"/>
        <v>0.78622575000000006</v>
      </c>
      <c r="R27" s="4">
        <f t="shared" si="0"/>
        <v>0.82008389999999998</v>
      </c>
      <c r="S27" s="4">
        <f t="shared" si="0"/>
        <v>0.82208384999999995</v>
      </c>
      <c r="T27" s="4">
        <f t="shared" si="0"/>
        <v>0.79986749000000001</v>
      </c>
      <c r="U27" s="4">
        <f t="shared" si="0"/>
        <v>0.78092165000000002</v>
      </c>
    </row>
    <row r="28" spans="1:21" x14ac:dyDescent="0.35">
      <c r="A28" t="s">
        <v>49</v>
      </c>
      <c r="B28" s="53" t="s">
        <v>31</v>
      </c>
      <c r="C28" s="47">
        <f t="shared" si="1"/>
        <v>0.78924488999999998</v>
      </c>
      <c r="D28" s="47">
        <f t="shared" si="2"/>
        <v>0.78522428249999998</v>
      </c>
      <c r="E28"/>
      <c r="F28"/>
      <c r="G28" s="53">
        <v>7.7986120999999997</v>
      </c>
      <c r="H28" s="53">
        <v>8.3078985000000003</v>
      </c>
      <c r="I28" s="53">
        <v>7.5708361000000002</v>
      </c>
      <c r="J28" s="53">
        <v>8.4499244999999998</v>
      </c>
      <c r="K28" s="53">
        <v>8.5701342</v>
      </c>
      <c r="L28" s="53">
        <v>7.8444675999999998</v>
      </c>
      <c r="M28" s="53">
        <v>6.5444449999999996</v>
      </c>
      <c r="N28" s="4"/>
      <c r="O28" s="4">
        <f t="shared" si="0"/>
        <v>0.77986120999999997</v>
      </c>
      <c r="P28" s="4">
        <f t="shared" si="0"/>
        <v>0.83078985000000005</v>
      </c>
      <c r="Q28" s="4">
        <f t="shared" si="0"/>
        <v>0.75708361000000002</v>
      </c>
      <c r="R28" s="4">
        <f t="shared" si="0"/>
        <v>0.84499245000000001</v>
      </c>
      <c r="S28" s="4">
        <f t="shared" si="0"/>
        <v>0.85701342000000003</v>
      </c>
      <c r="T28" s="4">
        <f t="shared" si="0"/>
        <v>0.78444676000000002</v>
      </c>
      <c r="U28" s="4">
        <f t="shared" si="0"/>
        <v>0.65444449999999998</v>
      </c>
    </row>
    <row r="29" spans="1:21" x14ac:dyDescent="0.35">
      <c r="A29" t="s">
        <v>12</v>
      </c>
      <c r="B29" s="54" t="s">
        <v>13</v>
      </c>
      <c r="C29" s="47">
        <f t="shared" si="1"/>
        <v>0.6536399833333334</v>
      </c>
      <c r="D29" s="47">
        <f t="shared" si="2"/>
        <v>0.56861645500000002</v>
      </c>
      <c r="E29"/>
      <c r="F29"/>
      <c r="G29" s="53">
        <v>5.8519144000000001</v>
      </c>
      <c r="H29" s="53">
        <v>6.6058992999999999</v>
      </c>
      <c r="I29" s="53">
        <v>7.1513857999999999</v>
      </c>
      <c r="J29" s="53">
        <v>7.3240409</v>
      </c>
      <c r="K29" s="53">
        <v>5.3029264999999999</v>
      </c>
      <c r="L29" s="53">
        <v>6.4558353000000004</v>
      </c>
      <c r="M29" s="53">
        <v>3.6618555000000002</v>
      </c>
      <c r="N29" s="4"/>
      <c r="O29" s="4">
        <f t="shared" si="0"/>
        <v>0.58519144000000001</v>
      </c>
      <c r="P29" s="4">
        <f t="shared" si="0"/>
        <v>0.66058992999999999</v>
      </c>
      <c r="Q29" s="4">
        <f t="shared" si="0"/>
        <v>0.71513857999999997</v>
      </c>
      <c r="R29" s="4">
        <f t="shared" si="0"/>
        <v>0.73240408999999995</v>
      </c>
      <c r="S29" s="4">
        <f t="shared" si="0"/>
        <v>0.53029265000000003</v>
      </c>
      <c r="T29" s="4">
        <f t="shared" si="0"/>
        <v>0.64558353000000002</v>
      </c>
      <c r="U29" s="4">
        <f t="shared" si="0"/>
        <v>0.36618555000000003</v>
      </c>
    </row>
    <row r="30" spans="1:21" x14ac:dyDescent="0.35">
      <c r="A30" t="s">
        <v>60</v>
      </c>
      <c r="B30" s="53" t="s">
        <v>98</v>
      </c>
      <c r="C30" s="47">
        <f t="shared" si="1"/>
        <v>0.51965392333333338</v>
      </c>
      <c r="D30" s="47">
        <f t="shared" si="2"/>
        <v>0.80911291749999992</v>
      </c>
      <c r="E30"/>
      <c r="F30"/>
      <c r="G30" s="53">
        <v>5.0633707000000001</v>
      </c>
      <c r="H30" s="53">
        <v>5.0532874999999997</v>
      </c>
      <c r="I30" s="53">
        <v>5.4729595</v>
      </c>
      <c r="J30" s="53">
        <v>8.5772408999999996</v>
      </c>
      <c r="K30" s="53">
        <v>8.4973268999999991</v>
      </c>
      <c r="L30" s="53">
        <v>8.2361716999999999</v>
      </c>
      <c r="M30" s="53">
        <v>7.0537771999999999</v>
      </c>
      <c r="N30" s="4"/>
      <c r="O30" s="4">
        <f t="shared" si="0"/>
        <v>0.50633707000000006</v>
      </c>
      <c r="P30" s="4">
        <f t="shared" si="0"/>
        <v>0.50532874999999999</v>
      </c>
      <c r="Q30" s="4">
        <f t="shared" si="0"/>
        <v>0.54729594999999998</v>
      </c>
      <c r="R30" s="4">
        <f t="shared" si="0"/>
        <v>0.85772408999999994</v>
      </c>
      <c r="S30" s="4">
        <f t="shared" si="0"/>
        <v>0.84973268999999996</v>
      </c>
      <c r="T30" s="4">
        <f t="shared" si="0"/>
        <v>0.82361717000000001</v>
      </c>
      <c r="U30" s="4">
        <f t="shared" si="0"/>
        <v>0.70537771999999999</v>
      </c>
    </row>
    <row r="31" spans="1:21" x14ac:dyDescent="0.35">
      <c r="A31" t="s">
        <v>50</v>
      </c>
      <c r="B31" s="53" t="s">
        <v>32</v>
      </c>
      <c r="C31" s="47">
        <f t="shared" si="1"/>
        <v>0.21988147</v>
      </c>
      <c r="D31" s="47">
        <f t="shared" si="2"/>
        <v>0.35877742999999995</v>
      </c>
      <c r="E31"/>
      <c r="F31"/>
      <c r="G31" s="53">
        <v>2.2060195999999999</v>
      </c>
      <c r="H31" s="53">
        <v>2.1995822999999999</v>
      </c>
      <c r="I31" s="53">
        <v>2.1908422000000001</v>
      </c>
      <c r="J31" s="53">
        <v>3.9064705000000002</v>
      </c>
      <c r="K31" s="53">
        <v>4.8306564999999999</v>
      </c>
      <c r="L31" s="53">
        <v>2.6731033000000002</v>
      </c>
      <c r="M31" s="53">
        <v>2.9408669000000001</v>
      </c>
      <c r="N31" s="4"/>
      <c r="O31" s="4">
        <f t="shared" si="0"/>
        <v>0.22060195999999999</v>
      </c>
      <c r="P31" s="4">
        <f t="shared" si="0"/>
        <v>0.21995822999999998</v>
      </c>
      <c r="Q31" s="4">
        <f t="shared" si="0"/>
        <v>0.21908422</v>
      </c>
      <c r="R31" s="4">
        <f t="shared" si="0"/>
        <v>0.39064705</v>
      </c>
      <c r="S31" s="4">
        <f t="shared" si="0"/>
        <v>0.48306565000000001</v>
      </c>
      <c r="T31" s="4">
        <f t="shared" si="0"/>
        <v>0.26731033000000004</v>
      </c>
      <c r="U31" s="4">
        <f t="shared" si="0"/>
        <v>0.29408668999999998</v>
      </c>
    </row>
    <row r="32" spans="1:21" x14ac:dyDescent="0.35">
      <c r="A32" t="s">
        <v>14</v>
      </c>
      <c r="B32" s="53" t="s">
        <v>99</v>
      </c>
      <c r="C32" s="47" t="s">
        <v>141</v>
      </c>
      <c r="D32" s="47" t="s">
        <v>141</v>
      </c>
      <c r="E32"/>
      <c r="F32"/>
      <c r="G32" s="53"/>
      <c r="H32" s="53"/>
      <c r="I32" s="53"/>
      <c r="J32" s="53"/>
      <c r="K32" s="53"/>
      <c r="L32" s="53"/>
      <c r="M32" s="53"/>
      <c r="N32" s="4"/>
      <c r="O32" s="4" t="str">
        <f t="shared" si="0"/>
        <v>..</v>
      </c>
      <c r="P32" s="4" t="str">
        <f t="shared" si="0"/>
        <v>..</v>
      </c>
      <c r="Q32" s="4" t="str">
        <f t="shared" si="0"/>
        <v>..</v>
      </c>
      <c r="R32" s="4" t="str">
        <f t="shared" si="0"/>
        <v>..</v>
      </c>
      <c r="S32" s="4" t="str">
        <f t="shared" si="0"/>
        <v>..</v>
      </c>
      <c r="T32" s="4" t="str">
        <f t="shared" si="0"/>
        <v>..</v>
      </c>
      <c r="U32" s="4" t="str">
        <f t="shared" si="0"/>
        <v>..</v>
      </c>
    </row>
    <row r="33" spans="1:21" x14ac:dyDescent="0.35">
      <c r="A33" t="s">
        <v>37</v>
      </c>
      <c r="B33" s="53" t="s">
        <v>138</v>
      </c>
      <c r="C33" s="47">
        <f t="shared" si="1"/>
        <v>0.72774745666666674</v>
      </c>
      <c r="D33" s="47">
        <f t="shared" si="2"/>
        <v>0.81187331499999993</v>
      </c>
      <c r="E33"/>
      <c r="F33"/>
      <c r="G33" s="53">
        <v>7.2792462999999996</v>
      </c>
      <c r="H33" s="53">
        <v>7.9190072999999996</v>
      </c>
      <c r="I33" s="53">
        <v>6.6341701000000004</v>
      </c>
      <c r="J33" s="53">
        <v>8.7323035999999998</v>
      </c>
      <c r="K33" s="53">
        <v>8.9599189999999993</v>
      </c>
      <c r="L33" s="53">
        <v>7.7670054000000004</v>
      </c>
      <c r="M33" s="53">
        <v>7.0157046000000003</v>
      </c>
      <c r="N33" s="4"/>
      <c r="O33" s="4">
        <f t="shared" si="0"/>
        <v>0.72792462999999996</v>
      </c>
      <c r="P33" s="4">
        <f t="shared" si="0"/>
        <v>0.79190072999999994</v>
      </c>
      <c r="Q33" s="4">
        <f t="shared" si="0"/>
        <v>0.66341701000000008</v>
      </c>
      <c r="R33" s="4">
        <f t="shared" si="0"/>
        <v>0.87323035999999998</v>
      </c>
      <c r="S33" s="4">
        <f t="shared" si="0"/>
        <v>0.89599189999999995</v>
      </c>
      <c r="T33" s="4">
        <f t="shared" si="0"/>
        <v>0.77670053999999999</v>
      </c>
      <c r="U33" s="4">
        <f t="shared" si="0"/>
        <v>0.70157046000000001</v>
      </c>
    </row>
    <row r="34" spans="1:21" x14ac:dyDescent="0.35">
      <c r="A34" t="s">
        <v>38</v>
      </c>
      <c r="B34" s="53" t="s">
        <v>139</v>
      </c>
      <c r="C34" s="47">
        <f t="shared" si="1"/>
        <v>0.72142905999999984</v>
      </c>
      <c r="D34" s="47">
        <f t="shared" si="2"/>
        <v>0.78340848750000003</v>
      </c>
      <c r="E34"/>
      <c r="F34"/>
      <c r="G34" s="53">
        <v>6.8204001999999999</v>
      </c>
      <c r="H34" s="53">
        <v>7.6697774000000001</v>
      </c>
      <c r="I34" s="53">
        <v>7.1526942</v>
      </c>
      <c r="J34" s="53">
        <v>8.4529858000000004</v>
      </c>
      <c r="K34" s="53">
        <v>8.4691553000000006</v>
      </c>
      <c r="L34" s="53">
        <v>8.0143442</v>
      </c>
      <c r="M34" s="53">
        <v>6.3998542</v>
      </c>
      <c r="N34" s="4"/>
      <c r="O34" s="4">
        <f t="shared" si="0"/>
        <v>0.68204001999999997</v>
      </c>
      <c r="P34" s="4">
        <f t="shared" si="0"/>
        <v>0.76697773999999996</v>
      </c>
      <c r="Q34" s="4">
        <f t="shared" si="0"/>
        <v>0.71526942000000004</v>
      </c>
      <c r="R34" s="4">
        <f t="shared" si="0"/>
        <v>0.84529858000000002</v>
      </c>
      <c r="S34" s="4">
        <f t="shared" si="0"/>
        <v>0.84691553000000008</v>
      </c>
      <c r="T34" s="4">
        <f t="shared" si="0"/>
        <v>0.80143441999999998</v>
      </c>
      <c r="U34" s="4">
        <f t="shared" si="0"/>
        <v>0.63998542000000003</v>
      </c>
    </row>
    <row r="35" spans="1:21" x14ac:dyDescent="0.35">
      <c r="A35" t="s">
        <v>15</v>
      </c>
      <c r="B35" s="53" t="s">
        <v>100</v>
      </c>
      <c r="C35" s="47">
        <f t="shared" si="1"/>
        <v>0.82122747000000007</v>
      </c>
      <c r="D35" s="47">
        <f t="shared" si="2"/>
        <v>0.78364963749999994</v>
      </c>
      <c r="E35"/>
      <c r="F35"/>
      <c r="G35" s="53">
        <v>7.6098971000000004</v>
      </c>
      <c r="H35" s="53">
        <v>8.5159187000000003</v>
      </c>
      <c r="I35" s="53">
        <v>8.5110083000000003</v>
      </c>
      <c r="J35" s="53">
        <v>8.2556372000000007</v>
      </c>
      <c r="K35" s="53">
        <v>8.2573919</v>
      </c>
      <c r="L35" s="53">
        <v>7.9898271999999997</v>
      </c>
      <c r="M35" s="53">
        <v>6.8431291999999999</v>
      </c>
      <c r="N35" s="4"/>
      <c r="O35" s="4">
        <f t="shared" si="0"/>
        <v>0.76098971000000004</v>
      </c>
      <c r="P35" s="4">
        <f t="shared" si="0"/>
        <v>0.85159187000000003</v>
      </c>
      <c r="Q35" s="4">
        <f t="shared" si="0"/>
        <v>0.85110083000000003</v>
      </c>
      <c r="R35" s="4">
        <f t="shared" si="0"/>
        <v>0.82556372000000011</v>
      </c>
      <c r="S35" s="4">
        <f t="shared" si="0"/>
        <v>0.82573918999999996</v>
      </c>
      <c r="T35" s="4">
        <f t="shared" si="0"/>
        <v>0.79898271999999992</v>
      </c>
      <c r="U35" s="4">
        <f t="shared" si="0"/>
        <v>0.68431291999999999</v>
      </c>
    </row>
    <row r="36" spans="1:21" x14ac:dyDescent="0.35">
      <c r="A36" t="s">
        <v>16</v>
      </c>
      <c r="B36" s="53" t="s">
        <v>101</v>
      </c>
      <c r="C36" s="47">
        <f t="shared" si="1"/>
        <v>0.82707632333333336</v>
      </c>
      <c r="D36" s="47">
        <f t="shared" si="2"/>
        <v>0.85130562749999994</v>
      </c>
      <c r="E36"/>
      <c r="F36"/>
      <c r="G36" s="53">
        <v>7.2715630999999998</v>
      </c>
      <c r="H36" s="53">
        <v>8.7521772000000002</v>
      </c>
      <c r="I36" s="53">
        <v>8.7885494000000008</v>
      </c>
      <c r="J36" s="53">
        <v>8.4973849999999995</v>
      </c>
      <c r="K36" s="53">
        <v>8.5239867999999994</v>
      </c>
      <c r="L36" s="53">
        <v>8.4934721</v>
      </c>
      <c r="M36" s="53">
        <v>8.5373812000000004</v>
      </c>
      <c r="N36" s="4"/>
      <c r="O36" s="4">
        <f t="shared" si="0"/>
        <v>0.72715631000000003</v>
      </c>
      <c r="P36" s="4">
        <f t="shared" si="0"/>
        <v>0.87521771999999998</v>
      </c>
      <c r="Q36" s="4">
        <f t="shared" si="0"/>
        <v>0.87885494000000008</v>
      </c>
      <c r="R36" s="4">
        <f t="shared" si="0"/>
        <v>0.84973849999999995</v>
      </c>
      <c r="S36" s="4">
        <f t="shared" si="0"/>
        <v>0.85239867999999996</v>
      </c>
      <c r="T36" s="4">
        <f t="shared" si="0"/>
        <v>0.84934721000000002</v>
      </c>
      <c r="U36" s="4">
        <f t="shared" si="0"/>
        <v>0.85373812000000004</v>
      </c>
    </row>
    <row r="37" spans="1:21" x14ac:dyDescent="0.35">
      <c r="A37" t="s">
        <v>51</v>
      </c>
      <c r="B37" s="53" t="s">
        <v>33</v>
      </c>
      <c r="C37" s="47">
        <f t="shared" si="1"/>
        <v>0.55337402000000002</v>
      </c>
      <c r="D37" s="47">
        <f t="shared" si="2"/>
        <v>0.72478176499999991</v>
      </c>
      <c r="E37"/>
      <c r="F37"/>
      <c r="G37" s="53">
        <v>5.3866776999999999</v>
      </c>
      <c r="H37" s="53">
        <v>6.6863418000000001</v>
      </c>
      <c r="I37" s="53">
        <v>4.5282011000000004</v>
      </c>
      <c r="J37" s="53">
        <v>8.6619805999999997</v>
      </c>
      <c r="K37" s="53">
        <v>8.1557236</v>
      </c>
      <c r="L37" s="53">
        <v>6.4598431999999999</v>
      </c>
      <c r="M37" s="53">
        <v>5.7137231999999996</v>
      </c>
      <c r="N37" s="4"/>
      <c r="O37" s="4">
        <f t="shared" si="0"/>
        <v>0.53866776999999999</v>
      </c>
      <c r="P37" s="4">
        <f t="shared" si="0"/>
        <v>0.66863417999999997</v>
      </c>
      <c r="Q37" s="4">
        <f t="shared" si="0"/>
        <v>0.45282011000000005</v>
      </c>
      <c r="R37" s="4">
        <f t="shared" si="0"/>
        <v>0.86619805999999999</v>
      </c>
      <c r="S37" s="4">
        <f t="shared" si="0"/>
        <v>0.81557236</v>
      </c>
      <c r="T37" s="4">
        <f t="shared" si="0"/>
        <v>0.64598431999999995</v>
      </c>
      <c r="U37" s="4">
        <f t="shared" si="0"/>
        <v>0.57137231999999993</v>
      </c>
    </row>
    <row r="38" spans="1:21" x14ac:dyDescent="0.35">
      <c r="A38" t="s">
        <v>52</v>
      </c>
      <c r="B38" s="53" t="s">
        <v>34</v>
      </c>
      <c r="C38" s="47">
        <f t="shared" si="1"/>
        <v>0.61809198333333326</v>
      </c>
      <c r="D38" s="47">
        <f t="shared" si="2"/>
        <v>0.510282605</v>
      </c>
      <c r="E38"/>
      <c r="F38"/>
      <c r="G38" s="53">
        <v>6.6485266999999997</v>
      </c>
      <c r="H38" s="53">
        <v>5.2178177999999997</v>
      </c>
      <c r="I38" s="53">
        <v>6.6764150000000004</v>
      </c>
      <c r="J38" s="53">
        <v>6.7909579000000004</v>
      </c>
      <c r="K38" s="53">
        <v>4.0556374000000002</v>
      </c>
      <c r="L38" s="53">
        <v>5.7553185999999998</v>
      </c>
      <c r="M38" s="53">
        <v>3.8093903</v>
      </c>
      <c r="N38" s="4"/>
      <c r="O38" s="4">
        <f t="shared" si="0"/>
        <v>0.66485266999999992</v>
      </c>
      <c r="P38" s="4">
        <f t="shared" si="0"/>
        <v>0.52178177999999997</v>
      </c>
      <c r="Q38" s="4">
        <f t="shared" si="0"/>
        <v>0.6676415</v>
      </c>
      <c r="R38" s="4">
        <f t="shared" si="0"/>
        <v>0.67909579000000009</v>
      </c>
      <c r="S38" s="4">
        <f t="shared" si="0"/>
        <v>0.40556374000000001</v>
      </c>
      <c r="T38" s="4">
        <f t="shared" si="0"/>
        <v>0.57553186000000001</v>
      </c>
      <c r="U38" s="4">
        <f t="shared" si="0"/>
        <v>0.38093903000000001</v>
      </c>
    </row>
    <row r="39" spans="1:21" x14ac:dyDescent="0.35">
      <c r="A39" t="s">
        <v>17</v>
      </c>
      <c r="B39" s="53" t="s">
        <v>102</v>
      </c>
      <c r="C39" s="47" t="s">
        <v>141</v>
      </c>
      <c r="D39" s="47" t="s">
        <v>141</v>
      </c>
      <c r="E39"/>
      <c r="F39"/>
      <c r="G39" s="53"/>
      <c r="H39" s="53"/>
      <c r="I39" s="53"/>
      <c r="J39" s="53"/>
      <c r="K39" s="53"/>
      <c r="L39" s="53"/>
      <c r="M39" s="53"/>
      <c r="N39" s="4"/>
      <c r="O39" s="4" t="str">
        <f t="shared" si="0"/>
        <v>..</v>
      </c>
      <c r="P39" s="4" t="str">
        <f t="shared" si="0"/>
        <v>..</v>
      </c>
      <c r="Q39" s="4" t="str">
        <f t="shared" si="0"/>
        <v>..</v>
      </c>
      <c r="R39" s="4" t="str">
        <f t="shared" si="0"/>
        <v>..</v>
      </c>
      <c r="S39" s="4" t="str">
        <f t="shared" si="0"/>
        <v>..</v>
      </c>
      <c r="T39" s="4" t="str">
        <f t="shared" si="0"/>
        <v>..</v>
      </c>
      <c r="U39" s="4" t="str">
        <f t="shared" si="0"/>
        <v>..</v>
      </c>
    </row>
    <row r="40" spans="1:21" x14ac:dyDescent="0.35">
      <c r="A40" t="s">
        <v>39</v>
      </c>
      <c r="B40" s="53" t="s">
        <v>140</v>
      </c>
      <c r="C40" s="47">
        <f t="shared" si="1"/>
        <v>0.30982484333333338</v>
      </c>
      <c r="D40" s="47">
        <f t="shared" si="2"/>
        <v>0.28832429749999999</v>
      </c>
      <c r="E40"/>
      <c r="F40"/>
      <c r="G40" s="53">
        <v>3.3308217999999998</v>
      </c>
      <c r="H40" s="53">
        <v>2.7353995000000002</v>
      </c>
      <c r="I40" s="53">
        <v>3.2285240000000002</v>
      </c>
      <c r="J40" s="53">
        <v>3.4368992</v>
      </c>
      <c r="K40" s="53">
        <v>2.5917224999999999</v>
      </c>
      <c r="L40" s="53">
        <v>2.4960534999999999</v>
      </c>
      <c r="M40" s="53">
        <v>3.0082966999999998</v>
      </c>
      <c r="N40" s="4"/>
      <c r="O40" s="4">
        <f t="shared" si="0"/>
        <v>0.33308218000000001</v>
      </c>
      <c r="P40" s="4">
        <f t="shared" si="0"/>
        <v>0.27353995000000003</v>
      </c>
      <c r="Q40" s="4">
        <f t="shared" si="0"/>
        <v>0.32285240000000004</v>
      </c>
      <c r="R40" s="4">
        <f t="shared" si="0"/>
        <v>0.34368991999999998</v>
      </c>
      <c r="S40" s="4">
        <f t="shared" si="0"/>
        <v>0.25917224999999999</v>
      </c>
      <c r="T40" s="4">
        <f t="shared" si="0"/>
        <v>0.24960535</v>
      </c>
      <c r="U40" s="4">
        <f t="shared" si="0"/>
        <v>0.30082966999999999</v>
      </c>
    </row>
    <row r="41" spans="1:21" x14ac:dyDescent="0.35">
      <c r="A41" t="s">
        <v>20</v>
      </c>
      <c r="B41" s="53" t="s">
        <v>21</v>
      </c>
      <c r="C41" s="47">
        <f t="shared" si="1"/>
        <v>0.29929087333333332</v>
      </c>
      <c r="D41" s="47">
        <f t="shared" si="2"/>
        <v>0.5433135375</v>
      </c>
      <c r="E41"/>
      <c r="F41"/>
      <c r="G41" s="53">
        <v>2.9247222000000002</v>
      </c>
      <c r="H41" s="53">
        <v>3.1045927999999998</v>
      </c>
      <c r="I41" s="53">
        <v>2.9494112000000001</v>
      </c>
      <c r="J41" s="53">
        <v>6.8582463000000002</v>
      </c>
      <c r="K41" s="53">
        <v>6.7583766000000001</v>
      </c>
      <c r="L41" s="53">
        <v>4.0109043</v>
      </c>
      <c r="M41" s="53">
        <v>4.1050142999999997</v>
      </c>
      <c r="N41" s="4"/>
      <c r="O41" s="4">
        <f t="shared" si="0"/>
        <v>0.29247222</v>
      </c>
      <c r="P41" s="4">
        <f t="shared" si="0"/>
        <v>0.31045928</v>
      </c>
      <c r="Q41" s="4">
        <f t="shared" si="0"/>
        <v>0.29494112</v>
      </c>
      <c r="R41" s="4">
        <f t="shared" si="0"/>
        <v>0.68582463000000005</v>
      </c>
      <c r="S41" s="4">
        <f t="shared" si="0"/>
        <v>0.67583766000000001</v>
      </c>
      <c r="T41" s="4">
        <f t="shared" si="0"/>
        <v>0.40109043</v>
      </c>
      <c r="U41" s="4">
        <f t="shared" si="0"/>
        <v>0.41050142999999994</v>
      </c>
    </row>
    <row r="42" spans="1:21" x14ac:dyDescent="0.35">
      <c r="B42" s="48"/>
      <c r="C42" s="47"/>
      <c r="D42" s="47"/>
      <c r="E42"/>
      <c r="F42"/>
      <c r="G42" s="45"/>
      <c r="H42" s="45"/>
      <c r="I42" s="45"/>
      <c r="J42" s="45"/>
      <c r="K42" s="45"/>
      <c r="L42" s="45"/>
      <c r="M42" s="45"/>
      <c r="N42" s="4"/>
      <c r="O42" s="4"/>
      <c r="P42" s="4"/>
      <c r="Q42" s="4"/>
      <c r="R42" s="4"/>
      <c r="S42" s="4"/>
      <c r="T42" s="4"/>
      <c r="U42" s="4"/>
    </row>
    <row r="43" spans="1:21" x14ac:dyDescent="0.35">
      <c r="B43" s="48"/>
      <c r="C43" s="47"/>
      <c r="D43" s="47"/>
      <c r="E43"/>
      <c r="F43"/>
      <c r="G43" s="45"/>
      <c r="H43" s="45"/>
      <c r="I43" s="45"/>
      <c r="J43" s="45"/>
      <c r="K43" s="45"/>
      <c r="L43" s="45"/>
      <c r="M43" s="45"/>
      <c r="N43" s="4"/>
      <c r="O43" s="4"/>
      <c r="P43" s="4"/>
      <c r="Q43" s="4"/>
      <c r="R43" s="4"/>
      <c r="S43" s="4"/>
      <c r="T43" s="4"/>
      <c r="U43" s="4"/>
    </row>
    <row r="44" spans="1:21" x14ac:dyDescent="0.35">
      <c r="B44" s="48"/>
      <c r="C44" s="47"/>
      <c r="D44" s="47"/>
      <c r="E44"/>
      <c r="F44"/>
      <c r="G44" s="45"/>
      <c r="H44" s="45"/>
      <c r="I44" s="45"/>
      <c r="J44" s="45"/>
      <c r="K44" s="45"/>
      <c r="L44" s="45"/>
      <c r="M44" s="45"/>
      <c r="N44" s="4"/>
      <c r="O44" s="4"/>
      <c r="P44" s="4"/>
      <c r="Q44" s="4"/>
      <c r="R44" s="4"/>
      <c r="S44" s="4"/>
      <c r="T44" s="4"/>
      <c r="U44" s="4"/>
    </row>
    <row r="45" spans="1:21" x14ac:dyDescent="0.35">
      <c r="B45" s="48"/>
      <c r="C45" s="47"/>
      <c r="D45" s="47"/>
      <c r="E45"/>
      <c r="F45"/>
      <c r="G45" s="45"/>
      <c r="H45" s="45"/>
      <c r="I45" s="45"/>
      <c r="J45" s="45"/>
      <c r="K45" s="45"/>
      <c r="L45" s="45"/>
      <c r="M45" s="45"/>
      <c r="N45" s="4"/>
      <c r="O45" s="4"/>
      <c r="P45" s="4"/>
      <c r="Q45" s="4"/>
      <c r="R45" s="4"/>
      <c r="S45" s="4"/>
      <c r="T45" s="4"/>
      <c r="U45" s="4"/>
    </row>
    <row r="46" spans="1:21" x14ac:dyDescent="0.35">
      <c r="B46" s="48"/>
      <c r="C46" s="47"/>
      <c r="D46" s="47"/>
      <c r="E46"/>
      <c r="F46"/>
      <c r="G46" s="45"/>
      <c r="H46" s="45"/>
      <c r="I46" s="45"/>
      <c r="J46" s="45"/>
      <c r="K46" s="45"/>
      <c r="L46" s="45"/>
      <c r="M46" s="45"/>
      <c r="N46" s="4"/>
      <c r="O46" s="4"/>
      <c r="P46" s="4"/>
      <c r="Q46" s="4"/>
      <c r="R46" s="4"/>
      <c r="S46" s="4"/>
      <c r="T46" s="4"/>
      <c r="U46" s="4"/>
    </row>
    <row r="47" spans="1:21" x14ac:dyDescent="0.35">
      <c r="F47" s="4"/>
    </row>
    <row r="48" spans="1:21" x14ac:dyDescent="0.35">
      <c r="C48" s="47"/>
    </row>
    <row r="52" spans="2:2" x14ac:dyDescent="0.35">
      <c r="B52" s="1" t="s">
        <v>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CB484-EA66-4BF4-9397-F922B9359762}">
  <dimension ref="A1:U52"/>
  <sheetViews>
    <sheetView topLeftCell="A31" workbookViewId="0">
      <selection activeCell="A41" sqref="A41"/>
    </sheetView>
  </sheetViews>
  <sheetFormatPr defaultColWidth="8.81640625" defaultRowHeight="14.5" x14ac:dyDescent="0.35"/>
  <cols>
    <col min="1" max="1" width="8.81640625" style="44"/>
    <col min="2" max="2" width="36" style="1" bestFit="1" customWidth="1"/>
    <col min="3" max="4" width="10.81640625" style="1" customWidth="1"/>
    <col min="5" max="5" width="4.54296875" style="1" customWidth="1"/>
    <col min="6" max="6" width="11.36328125" style="1" customWidth="1"/>
    <col min="7" max="13" width="14.90625" style="1" customWidth="1"/>
    <col min="14" max="14" width="5.453125" style="1" customWidth="1"/>
    <col min="15" max="21" width="15.36328125" style="1" customWidth="1"/>
    <col min="22" max="16384" width="8.81640625" style="1"/>
  </cols>
  <sheetData>
    <row r="1" spans="1:21" x14ac:dyDescent="0.35">
      <c r="C1" s="2" t="s">
        <v>0</v>
      </c>
      <c r="D1" s="2"/>
      <c r="G1" s="2" t="s">
        <v>1</v>
      </c>
      <c r="H1" s="2"/>
      <c r="I1" s="2"/>
      <c r="J1" s="2"/>
      <c r="K1" s="2"/>
      <c r="L1" s="2"/>
      <c r="O1" s="2" t="s">
        <v>2</v>
      </c>
      <c r="P1" s="2"/>
      <c r="Q1" s="2"/>
      <c r="R1" s="2"/>
      <c r="S1" s="2"/>
      <c r="T1" s="2"/>
    </row>
    <row r="2" spans="1:21" s="2" customFormat="1" ht="71.5" customHeight="1" x14ac:dyDescent="0.35">
      <c r="A2" s="46"/>
      <c r="G2" s="43" t="s">
        <v>112</v>
      </c>
      <c r="H2" s="50" t="s">
        <v>114</v>
      </c>
      <c r="I2" s="43" t="s">
        <v>113</v>
      </c>
      <c r="J2" s="43" t="s">
        <v>115</v>
      </c>
      <c r="K2" s="43" t="s">
        <v>116</v>
      </c>
      <c r="L2" s="43" t="s">
        <v>117</v>
      </c>
      <c r="M2" s="43" t="s">
        <v>118</v>
      </c>
      <c r="O2" s="43" t="s">
        <v>112</v>
      </c>
      <c r="P2" s="50" t="s">
        <v>114</v>
      </c>
      <c r="Q2" s="43" t="s">
        <v>113</v>
      </c>
      <c r="R2" s="43" t="s">
        <v>115</v>
      </c>
      <c r="S2" s="43" t="s">
        <v>116</v>
      </c>
      <c r="T2" s="43" t="s">
        <v>117</v>
      </c>
      <c r="U2" s="43" t="s">
        <v>118</v>
      </c>
    </row>
    <row r="3" spans="1:21" x14ac:dyDescent="0.35">
      <c r="F3" s="1" t="s">
        <v>4</v>
      </c>
      <c r="G3" s="3">
        <v>10</v>
      </c>
      <c r="H3" s="3">
        <v>10</v>
      </c>
      <c r="I3" s="3">
        <v>10</v>
      </c>
      <c r="J3" s="3">
        <v>10</v>
      </c>
      <c r="K3" s="3">
        <v>10</v>
      </c>
      <c r="L3" s="3">
        <v>10</v>
      </c>
      <c r="M3" s="3">
        <v>10</v>
      </c>
      <c r="O3" s="3">
        <v>10</v>
      </c>
      <c r="P3" s="3">
        <v>10</v>
      </c>
      <c r="Q3" s="3">
        <v>10</v>
      </c>
      <c r="R3" s="3">
        <v>10</v>
      </c>
      <c r="S3" s="3">
        <v>10</v>
      </c>
      <c r="T3" s="3">
        <v>10</v>
      </c>
      <c r="U3" s="3">
        <v>10</v>
      </c>
    </row>
    <row r="4" spans="1:21" x14ac:dyDescent="0.35">
      <c r="B4" t="s">
        <v>3</v>
      </c>
      <c r="C4" t="s">
        <v>3</v>
      </c>
      <c r="F4" s="1" t="s">
        <v>5</v>
      </c>
      <c r="G4" s="3">
        <v>0</v>
      </c>
      <c r="H4" s="3">
        <v>0</v>
      </c>
      <c r="I4" s="3">
        <v>0</v>
      </c>
      <c r="J4" s="3">
        <v>0</v>
      </c>
      <c r="K4" s="3">
        <v>0</v>
      </c>
      <c r="L4" s="3">
        <v>0</v>
      </c>
      <c r="M4" s="3">
        <v>0</v>
      </c>
      <c r="O4" s="3">
        <v>0</v>
      </c>
      <c r="P4" s="3">
        <v>0</v>
      </c>
      <c r="Q4" s="3">
        <v>0</v>
      </c>
      <c r="R4" s="3">
        <v>0</v>
      </c>
      <c r="S4" s="3">
        <v>0</v>
      </c>
      <c r="T4" s="3">
        <v>0</v>
      </c>
      <c r="U4" s="3">
        <v>0</v>
      </c>
    </row>
    <row r="5" spans="1:21" x14ac:dyDescent="0.35">
      <c r="B5" s="41"/>
      <c r="C5" s="41"/>
      <c r="D5" s="41"/>
      <c r="F5" s="1" t="s">
        <v>6</v>
      </c>
      <c r="G5" s="3">
        <v>1</v>
      </c>
      <c r="H5" s="3">
        <v>1</v>
      </c>
      <c r="I5" s="3">
        <v>1</v>
      </c>
      <c r="J5" s="3">
        <v>1</v>
      </c>
      <c r="K5" s="3">
        <v>1</v>
      </c>
      <c r="L5" s="3">
        <v>1</v>
      </c>
      <c r="M5" s="3">
        <v>1</v>
      </c>
      <c r="O5" s="3">
        <v>1</v>
      </c>
      <c r="P5" s="3">
        <v>1</v>
      </c>
      <c r="Q5" s="3">
        <v>1</v>
      </c>
      <c r="R5" s="3">
        <v>1</v>
      </c>
      <c r="S5" s="3">
        <v>1</v>
      </c>
      <c r="T5" s="3">
        <v>1</v>
      </c>
      <c r="U5" s="3">
        <v>1</v>
      </c>
    </row>
    <row r="6" spans="1:21" x14ac:dyDescent="0.35">
      <c r="F6" s="1" t="s">
        <v>7</v>
      </c>
      <c r="G6" s="42" t="s">
        <v>54</v>
      </c>
      <c r="H6" s="42" t="s">
        <v>54</v>
      </c>
      <c r="I6" s="42" t="s">
        <v>54</v>
      </c>
      <c r="J6" s="42" t="s">
        <v>53</v>
      </c>
      <c r="K6" s="42" t="s">
        <v>53</v>
      </c>
      <c r="L6" s="42" t="s">
        <v>53</v>
      </c>
      <c r="M6" s="42" t="s">
        <v>53</v>
      </c>
      <c r="N6" t="s">
        <v>3</v>
      </c>
      <c r="O6" s="42" t="s">
        <v>54</v>
      </c>
      <c r="P6" s="42" t="s">
        <v>54</v>
      </c>
      <c r="Q6" s="42" t="s">
        <v>54</v>
      </c>
      <c r="R6" s="42" t="s">
        <v>53</v>
      </c>
      <c r="S6" s="42" t="s">
        <v>53</v>
      </c>
      <c r="T6" s="42" t="s">
        <v>53</v>
      </c>
      <c r="U6" s="42" t="s">
        <v>53</v>
      </c>
    </row>
    <row r="7" spans="1:21" x14ac:dyDescent="0.35">
      <c r="A7" s="44" t="s">
        <v>129</v>
      </c>
      <c r="B7" s="1" t="s">
        <v>130</v>
      </c>
      <c r="C7" t="s">
        <v>103</v>
      </c>
      <c r="D7" t="s">
        <v>104</v>
      </c>
    </row>
    <row r="8" spans="1:21" x14ac:dyDescent="0.35">
      <c r="A8" s="44" t="s">
        <v>55</v>
      </c>
      <c r="B8" s="48" t="s">
        <v>87</v>
      </c>
      <c r="C8" s="47">
        <f>IF(COUNT(O8:Q8)&gt;0,AVERAGE(O8:Q8),NA())</f>
        <v>0.76547821666666671</v>
      </c>
      <c r="D8" s="47" t="e">
        <f>IF(COUNT(R8:U8)&gt;0,AVERAGE(R8:U8),NA())</f>
        <v>#N/A</v>
      </c>
      <c r="E8"/>
      <c r="F8"/>
      <c r="G8" s="45">
        <v>8.1686230000000002</v>
      </c>
      <c r="H8" s="45">
        <v>7.2373338</v>
      </c>
      <c r="I8" s="45">
        <v>7.5583897000000002</v>
      </c>
      <c r="J8" s="45" t="e">
        <v>#N/A</v>
      </c>
      <c r="K8" s="45" t="e">
        <v>#N/A</v>
      </c>
      <c r="L8" s="45" t="e">
        <v>#N/A</v>
      </c>
      <c r="M8" s="45" t="e">
        <v>#N/A</v>
      </c>
      <c r="N8" s="4"/>
      <c r="O8" s="4">
        <f t="shared" ref="O8:U46" si="0">IF(ISNUMBER(G8)=TRUE,O$5*(G8-O$4)/(O$3-O$4)+(1-O$5)*(1-(G8-O$4)/(O$3-O$4)),"..")</f>
        <v>0.81686230000000004</v>
      </c>
      <c r="P8" s="4">
        <f t="shared" si="0"/>
        <v>0.72373337999999998</v>
      </c>
      <c r="Q8" s="4">
        <f t="shared" si="0"/>
        <v>0.75583897</v>
      </c>
      <c r="R8" s="4" t="str">
        <f t="shared" si="0"/>
        <v>..</v>
      </c>
      <c r="S8" s="4" t="str">
        <f t="shared" si="0"/>
        <v>..</v>
      </c>
      <c r="T8" s="4" t="str">
        <f t="shared" si="0"/>
        <v>..</v>
      </c>
      <c r="U8" s="4" t="str">
        <f t="shared" si="0"/>
        <v>..</v>
      </c>
    </row>
    <row r="9" spans="1:21" x14ac:dyDescent="0.35">
      <c r="A9" s="44" t="s">
        <v>40</v>
      </c>
      <c r="B9" s="48" t="s">
        <v>22</v>
      </c>
      <c r="C9" s="47">
        <f t="shared" ref="C9:C46" si="1">IF(COUNT(O9:Q9)&gt;0,AVERAGE(O9:Q9),NA())</f>
        <v>0.30106620000000001</v>
      </c>
      <c r="D9" s="47">
        <f t="shared" ref="D9:D46" si="2">IF(COUNT(R9:U9)&gt;0,AVERAGE(R9:U9),NA())</f>
        <v>0.41940332249999995</v>
      </c>
      <c r="E9"/>
      <c r="F9"/>
      <c r="G9" s="45">
        <v>3.0766388999999998</v>
      </c>
      <c r="H9" s="45">
        <v>2.9678650000000002</v>
      </c>
      <c r="I9" s="45">
        <v>2.9874820999999998</v>
      </c>
      <c r="J9" s="45">
        <v>4.9814648999999998</v>
      </c>
      <c r="K9" s="45">
        <v>2.9799253999999999</v>
      </c>
      <c r="L9" s="45">
        <v>4.1216382999999999</v>
      </c>
      <c r="M9" s="45">
        <v>4.6931042999999999</v>
      </c>
      <c r="N9" s="4"/>
      <c r="O9" s="4">
        <f t="shared" si="0"/>
        <v>0.30766389</v>
      </c>
      <c r="P9" s="4">
        <f t="shared" si="0"/>
        <v>0.29678650000000001</v>
      </c>
      <c r="Q9" s="4">
        <f t="shared" si="0"/>
        <v>0.29874820999999996</v>
      </c>
      <c r="R9" s="4">
        <f t="shared" si="0"/>
        <v>0.49814649</v>
      </c>
      <c r="S9" s="4">
        <f t="shared" si="0"/>
        <v>0.29799253999999997</v>
      </c>
      <c r="T9" s="4">
        <f t="shared" si="0"/>
        <v>0.41216383000000001</v>
      </c>
      <c r="U9" s="4">
        <f t="shared" si="0"/>
        <v>0.46931043</v>
      </c>
    </row>
    <row r="10" spans="1:21" x14ac:dyDescent="0.35">
      <c r="A10" s="44" t="s">
        <v>41</v>
      </c>
      <c r="B10" s="48" t="s">
        <v>23</v>
      </c>
      <c r="C10" s="47">
        <f t="shared" si="1"/>
        <v>0.66895647000000003</v>
      </c>
      <c r="D10" s="47">
        <f t="shared" si="2"/>
        <v>0.6166044475000001</v>
      </c>
      <c r="E10"/>
      <c r="F10"/>
      <c r="G10" s="45">
        <v>6.1251430999999998</v>
      </c>
      <c r="H10" s="45">
        <v>7.5620775</v>
      </c>
      <c r="I10" s="45">
        <v>6.3814735000000002</v>
      </c>
      <c r="J10" s="45">
        <v>8.3853731000000007</v>
      </c>
      <c r="K10" s="45">
        <v>5.9550752999999998</v>
      </c>
      <c r="L10" s="45">
        <v>5.3962611999999996</v>
      </c>
      <c r="M10" s="45">
        <v>4.9274683000000001</v>
      </c>
      <c r="N10" s="4"/>
      <c r="O10" s="4">
        <f t="shared" si="0"/>
        <v>0.61251431000000001</v>
      </c>
      <c r="P10" s="4">
        <f t="shared" si="0"/>
        <v>0.75620774999999996</v>
      </c>
      <c r="Q10" s="4">
        <f t="shared" si="0"/>
        <v>0.63814735</v>
      </c>
      <c r="R10" s="4">
        <f t="shared" si="0"/>
        <v>0.83853731000000009</v>
      </c>
      <c r="S10" s="4">
        <f t="shared" si="0"/>
        <v>0.59550753000000001</v>
      </c>
      <c r="T10" s="4">
        <f t="shared" si="0"/>
        <v>0.53962611999999999</v>
      </c>
      <c r="U10" s="4">
        <f t="shared" si="0"/>
        <v>0.49274683000000002</v>
      </c>
    </row>
    <row r="11" spans="1:21" x14ac:dyDescent="0.35">
      <c r="A11" s="44" t="s">
        <v>42</v>
      </c>
      <c r="B11" s="48" t="s">
        <v>24</v>
      </c>
      <c r="C11" s="47">
        <f t="shared" si="1"/>
        <v>0.52633994333333334</v>
      </c>
      <c r="D11" s="47">
        <f t="shared" si="2"/>
        <v>0.32731451500000003</v>
      </c>
      <c r="E11"/>
      <c r="F11"/>
      <c r="G11" s="45">
        <v>4.0993886000000002</v>
      </c>
      <c r="H11" s="45">
        <v>5.8039012000000003</v>
      </c>
      <c r="I11" s="45">
        <v>5.8869084999999997</v>
      </c>
      <c r="J11" s="45">
        <v>4.3474126000000002</v>
      </c>
      <c r="K11" s="45">
        <v>2.8744404000000001</v>
      </c>
      <c r="L11" s="45">
        <v>3.0844846000000001</v>
      </c>
      <c r="M11" s="45">
        <v>2.7862429999999998</v>
      </c>
      <c r="N11" s="4"/>
      <c r="O11" s="4">
        <f t="shared" si="0"/>
        <v>0.40993886000000002</v>
      </c>
      <c r="P11" s="4">
        <f t="shared" si="0"/>
        <v>0.58039012000000001</v>
      </c>
      <c r="Q11" s="4">
        <f t="shared" si="0"/>
        <v>0.58869084999999999</v>
      </c>
      <c r="R11" s="4">
        <f t="shared" si="0"/>
        <v>0.43474126000000002</v>
      </c>
      <c r="S11" s="4">
        <f t="shared" si="0"/>
        <v>0.28744404000000001</v>
      </c>
      <c r="T11" s="4">
        <f t="shared" si="0"/>
        <v>0.30844846000000004</v>
      </c>
      <c r="U11" s="4">
        <f t="shared" si="0"/>
        <v>0.27862429999999999</v>
      </c>
    </row>
    <row r="12" spans="1:21" x14ac:dyDescent="0.35">
      <c r="A12" s="44" t="s">
        <v>35</v>
      </c>
      <c r="B12" s="48" t="s">
        <v>61</v>
      </c>
      <c r="C12" s="47">
        <f t="shared" si="1"/>
        <v>0.52071339333333333</v>
      </c>
      <c r="D12" s="47">
        <f t="shared" si="2"/>
        <v>0.45217116499999999</v>
      </c>
      <c r="E12"/>
      <c r="F12"/>
      <c r="G12" s="45">
        <v>4.2485537999999998</v>
      </c>
      <c r="H12" s="45">
        <v>5.6953715999999996</v>
      </c>
      <c r="I12" s="45">
        <v>5.6774763999999998</v>
      </c>
      <c r="J12" s="45">
        <v>5.8194379999999999</v>
      </c>
      <c r="K12" s="45">
        <v>4.3844656999999998</v>
      </c>
      <c r="L12" s="45">
        <v>3.7516319999999999</v>
      </c>
      <c r="M12" s="45">
        <v>4.1313108999999999</v>
      </c>
      <c r="N12" s="4"/>
      <c r="O12" s="4">
        <f t="shared" si="0"/>
        <v>0.42485538</v>
      </c>
      <c r="P12" s="4">
        <f t="shared" si="0"/>
        <v>0.56953715999999999</v>
      </c>
      <c r="Q12" s="4">
        <f t="shared" si="0"/>
        <v>0.56774764</v>
      </c>
      <c r="R12" s="4">
        <f t="shared" si="0"/>
        <v>0.58194380000000001</v>
      </c>
      <c r="S12" s="4">
        <f t="shared" si="0"/>
        <v>0.43844656999999998</v>
      </c>
      <c r="T12" s="4">
        <f t="shared" si="0"/>
        <v>0.37516319999999997</v>
      </c>
      <c r="U12" s="4">
        <f t="shared" si="0"/>
        <v>0.41313108999999998</v>
      </c>
    </row>
    <row r="13" spans="1:21" x14ac:dyDescent="0.35">
      <c r="A13" s="44" t="s">
        <v>56</v>
      </c>
      <c r="B13" s="48" t="s">
        <v>88</v>
      </c>
      <c r="C13" s="47">
        <f t="shared" si="1"/>
        <v>0.72950557333333332</v>
      </c>
      <c r="D13" s="47">
        <f t="shared" si="2"/>
        <v>0.80277081750000001</v>
      </c>
      <c r="E13"/>
      <c r="F13"/>
      <c r="G13" s="45">
        <v>6.4861236</v>
      </c>
      <c r="H13" s="45">
        <v>7.0852684999999997</v>
      </c>
      <c r="I13" s="45">
        <v>8.3137751000000009</v>
      </c>
      <c r="J13" s="45">
        <v>8.5870314000000008</v>
      </c>
      <c r="K13" s="45">
        <v>7.9996529000000001</v>
      </c>
      <c r="L13" s="45">
        <v>7.9572253000000002</v>
      </c>
      <c r="M13" s="45">
        <v>7.5669231000000003</v>
      </c>
      <c r="N13" s="4"/>
      <c r="O13" s="4">
        <f t="shared" si="0"/>
        <v>0.64861236</v>
      </c>
      <c r="P13" s="4">
        <f t="shared" si="0"/>
        <v>0.70852684999999993</v>
      </c>
      <c r="Q13" s="4">
        <f t="shared" si="0"/>
        <v>0.83137751000000004</v>
      </c>
      <c r="R13" s="4">
        <f t="shared" si="0"/>
        <v>0.85870314000000003</v>
      </c>
      <c r="S13" s="4">
        <f t="shared" si="0"/>
        <v>0.79996529000000005</v>
      </c>
      <c r="T13" s="4">
        <f t="shared" si="0"/>
        <v>0.79572253000000004</v>
      </c>
      <c r="U13" s="4">
        <f t="shared" si="0"/>
        <v>0.75669231000000003</v>
      </c>
    </row>
    <row r="14" spans="1:21" x14ac:dyDescent="0.35">
      <c r="A14" s="44" t="s">
        <v>57</v>
      </c>
      <c r="B14" s="48" t="s">
        <v>84</v>
      </c>
      <c r="C14" s="47">
        <f t="shared" si="1"/>
        <v>0.34829315333333333</v>
      </c>
      <c r="D14" s="47">
        <f t="shared" si="2"/>
        <v>0.65967372749999997</v>
      </c>
      <c r="E14"/>
      <c r="F14"/>
      <c r="G14" s="45">
        <v>3.3838246000000001</v>
      </c>
      <c r="H14" s="45">
        <v>4.0530720000000002</v>
      </c>
      <c r="I14" s="45">
        <v>3.011898</v>
      </c>
      <c r="J14" s="45">
        <v>8.2465115000000004</v>
      </c>
      <c r="K14" s="45">
        <v>7.0501012999999997</v>
      </c>
      <c r="L14" s="45">
        <v>5.6622127999999998</v>
      </c>
      <c r="M14" s="45">
        <v>5.4281234999999999</v>
      </c>
      <c r="N14" s="4"/>
      <c r="O14" s="4">
        <f t="shared" si="0"/>
        <v>0.33838246</v>
      </c>
      <c r="P14" s="4">
        <f t="shared" si="0"/>
        <v>0.40530720000000003</v>
      </c>
      <c r="Q14" s="4">
        <f t="shared" si="0"/>
        <v>0.30118980000000001</v>
      </c>
      <c r="R14" s="4">
        <f t="shared" si="0"/>
        <v>0.82465115</v>
      </c>
      <c r="S14" s="4">
        <f t="shared" si="0"/>
        <v>0.70501013000000001</v>
      </c>
      <c r="T14" s="4">
        <f t="shared" si="0"/>
        <v>0.56622127999999994</v>
      </c>
      <c r="U14" s="4">
        <f t="shared" si="0"/>
        <v>0.54281234999999994</v>
      </c>
    </row>
    <row r="15" spans="1:21" x14ac:dyDescent="0.35">
      <c r="B15" s="48" t="s">
        <v>90</v>
      </c>
      <c r="C15" s="47">
        <f t="shared" si="1"/>
        <v>0.58534013333333335</v>
      </c>
      <c r="D15" s="47">
        <f t="shared" si="2"/>
        <v>0.71449593</v>
      </c>
      <c r="E15"/>
      <c r="F15"/>
      <c r="G15" s="45">
        <v>4.7292328000000001</v>
      </c>
      <c r="H15" s="45">
        <v>6.3189086999999997</v>
      </c>
      <c r="I15" s="45">
        <v>6.5120624999999999</v>
      </c>
      <c r="J15" s="45">
        <v>9.6669836</v>
      </c>
      <c r="K15" s="45">
        <v>7.7395557999999998</v>
      </c>
      <c r="L15" s="45">
        <v>4.9356112000000003</v>
      </c>
      <c r="M15" s="45">
        <v>6.2376866</v>
      </c>
      <c r="N15" s="4"/>
      <c r="O15" s="4">
        <f t="shared" si="0"/>
        <v>0.47292328</v>
      </c>
      <c r="P15" s="4">
        <f t="shared" si="0"/>
        <v>0.63189086999999999</v>
      </c>
      <c r="Q15" s="4">
        <f t="shared" si="0"/>
        <v>0.65120624999999999</v>
      </c>
      <c r="R15" s="4">
        <f t="shared" si="0"/>
        <v>0.96669835999999998</v>
      </c>
      <c r="S15" s="4">
        <f t="shared" si="0"/>
        <v>0.77395557999999998</v>
      </c>
      <c r="T15" s="4">
        <f t="shared" si="0"/>
        <v>0.49356112000000002</v>
      </c>
      <c r="U15" s="4">
        <f t="shared" si="0"/>
        <v>0.62376865999999997</v>
      </c>
    </row>
    <row r="16" spans="1:21" x14ac:dyDescent="0.35">
      <c r="A16" s="44" t="s">
        <v>58</v>
      </c>
      <c r="B16" s="48" t="s">
        <v>91</v>
      </c>
      <c r="C16" s="47">
        <f t="shared" si="1"/>
        <v>0.73252211999999994</v>
      </c>
      <c r="D16" s="47">
        <f t="shared" si="2"/>
        <v>0.73708171749999996</v>
      </c>
      <c r="E16"/>
      <c r="F16"/>
      <c r="G16" s="45">
        <v>7.6201124</v>
      </c>
      <c r="H16" s="45">
        <v>7.4866700000000002</v>
      </c>
      <c r="I16" s="45">
        <v>6.8688811999999997</v>
      </c>
      <c r="J16" s="45">
        <v>7.5934653000000001</v>
      </c>
      <c r="K16" s="45">
        <v>7.4879227000000004</v>
      </c>
      <c r="L16" s="45">
        <v>6.6650809999999998</v>
      </c>
      <c r="M16" s="45">
        <v>7.7367996999999997</v>
      </c>
      <c r="N16" s="4"/>
      <c r="O16" s="4">
        <f t="shared" si="0"/>
        <v>0.76201123999999998</v>
      </c>
      <c r="P16" s="4">
        <f t="shared" si="0"/>
        <v>0.74866699999999997</v>
      </c>
      <c r="Q16" s="4">
        <f t="shared" si="0"/>
        <v>0.68688811999999999</v>
      </c>
      <c r="R16" s="4">
        <f t="shared" si="0"/>
        <v>0.75934652999999996</v>
      </c>
      <c r="S16" s="4">
        <f t="shared" si="0"/>
        <v>0.74879227000000004</v>
      </c>
      <c r="T16" s="4">
        <f t="shared" si="0"/>
        <v>0.66650809999999994</v>
      </c>
      <c r="U16" s="4">
        <f t="shared" si="0"/>
        <v>0.77367996999999999</v>
      </c>
    </row>
    <row r="17" spans="1:21" x14ac:dyDescent="0.35">
      <c r="A17" s="44" t="s">
        <v>36</v>
      </c>
      <c r="B17" s="48" t="s">
        <v>105</v>
      </c>
      <c r="C17" s="47">
        <f t="shared" si="1"/>
        <v>0.25731149333333336</v>
      </c>
      <c r="D17" s="47">
        <f t="shared" si="2"/>
        <v>0.57952331749999997</v>
      </c>
      <c r="E17"/>
      <c r="F17"/>
      <c r="G17" s="45">
        <v>2.7771574999999999</v>
      </c>
      <c r="H17" s="45">
        <v>2.2556305000000001</v>
      </c>
      <c r="I17" s="45">
        <v>2.6865568</v>
      </c>
      <c r="J17" s="45">
        <v>7.8772792999999997</v>
      </c>
      <c r="K17" s="45">
        <v>8.1431588999999995</v>
      </c>
      <c r="L17" s="45">
        <v>2.6091839999999999</v>
      </c>
      <c r="M17" s="45">
        <v>4.5513104999999996</v>
      </c>
      <c r="N17" s="4"/>
      <c r="O17" s="4">
        <f t="shared" si="0"/>
        <v>0.27771574999999998</v>
      </c>
      <c r="P17" s="4">
        <f t="shared" si="0"/>
        <v>0.22556305000000001</v>
      </c>
      <c r="Q17" s="4">
        <f t="shared" si="0"/>
        <v>0.26865568000000001</v>
      </c>
      <c r="R17" s="4">
        <f t="shared" si="0"/>
        <v>0.78772792999999997</v>
      </c>
      <c r="S17" s="4">
        <f t="shared" si="0"/>
        <v>0.81431588999999993</v>
      </c>
      <c r="T17" s="4">
        <f t="shared" si="0"/>
        <v>0.26091839999999999</v>
      </c>
      <c r="U17" s="4">
        <f t="shared" si="0"/>
        <v>0.45513104999999998</v>
      </c>
    </row>
    <row r="18" spans="1:21" x14ac:dyDescent="0.35">
      <c r="A18" s="44" t="s">
        <v>43</v>
      </c>
      <c r="B18" s="48" t="s">
        <v>25</v>
      </c>
      <c r="C18" s="47">
        <f t="shared" si="1"/>
        <v>0.32978171333333334</v>
      </c>
      <c r="D18" s="47">
        <f t="shared" si="2"/>
        <v>0.53875609749999998</v>
      </c>
      <c r="E18"/>
      <c r="F18"/>
      <c r="G18" s="45">
        <v>2.2819600000000002</v>
      </c>
      <c r="H18" s="45">
        <v>4.6156087000000001</v>
      </c>
      <c r="I18" s="45">
        <v>2.9958827000000001</v>
      </c>
      <c r="J18" s="45">
        <v>6.4856290999999997</v>
      </c>
      <c r="K18" s="45">
        <v>7.5634636999999998</v>
      </c>
      <c r="L18" s="45">
        <v>3.2260857000000001</v>
      </c>
      <c r="M18" s="45">
        <v>4.2750653999999999</v>
      </c>
      <c r="N18" s="4"/>
      <c r="O18" s="4">
        <f t="shared" si="0"/>
        <v>0.22819600000000001</v>
      </c>
      <c r="P18" s="4">
        <f t="shared" si="0"/>
        <v>0.46156087000000001</v>
      </c>
      <c r="Q18" s="4">
        <f t="shared" si="0"/>
        <v>0.29958826999999999</v>
      </c>
      <c r="R18" s="4">
        <f t="shared" si="0"/>
        <v>0.64856290999999999</v>
      </c>
      <c r="S18" s="4">
        <f t="shared" si="0"/>
        <v>0.75634636999999993</v>
      </c>
      <c r="T18" s="4">
        <f t="shared" si="0"/>
        <v>0.32260856999999998</v>
      </c>
      <c r="U18" s="4">
        <f t="shared" si="0"/>
        <v>0.42750653999999999</v>
      </c>
    </row>
    <row r="19" spans="1:21" x14ac:dyDescent="0.35">
      <c r="A19" s="44" t="s">
        <v>44</v>
      </c>
      <c r="B19" s="48" t="s">
        <v>26</v>
      </c>
      <c r="C19" s="47">
        <f t="shared" si="1"/>
        <v>0.28630468000000003</v>
      </c>
      <c r="D19" s="47">
        <f t="shared" si="2"/>
        <v>0.44833514249999995</v>
      </c>
      <c r="E19"/>
      <c r="F19"/>
      <c r="G19" s="45">
        <v>2.7932184000000002</v>
      </c>
      <c r="H19" s="45">
        <v>2.7965263999999999</v>
      </c>
      <c r="I19" s="45">
        <v>2.9993956000000002</v>
      </c>
      <c r="J19" s="45">
        <v>5.8988147</v>
      </c>
      <c r="K19" s="45">
        <v>6.5564860999999999</v>
      </c>
      <c r="L19" s="45">
        <v>2.5656306999999998</v>
      </c>
      <c r="M19" s="45">
        <v>2.9124742000000001</v>
      </c>
      <c r="N19" s="4"/>
      <c r="O19" s="4">
        <f t="shared" si="0"/>
        <v>0.27932184000000004</v>
      </c>
      <c r="P19" s="4">
        <f t="shared" si="0"/>
        <v>0.27965264000000001</v>
      </c>
      <c r="Q19" s="4">
        <f t="shared" si="0"/>
        <v>0.29993955999999999</v>
      </c>
      <c r="R19" s="4">
        <f t="shared" si="0"/>
        <v>0.58988147000000002</v>
      </c>
      <c r="S19" s="4">
        <f t="shared" si="0"/>
        <v>0.65564860999999997</v>
      </c>
      <c r="T19" s="4">
        <f t="shared" si="0"/>
        <v>0.25656307</v>
      </c>
      <c r="U19" s="4">
        <f t="shared" si="0"/>
        <v>0.29124742000000003</v>
      </c>
    </row>
    <row r="20" spans="1:21" x14ac:dyDescent="0.35">
      <c r="A20" s="44" t="s">
        <v>8</v>
      </c>
      <c r="B20" s="48" t="s">
        <v>92</v>
      </c>
      <c r="C20" s="47">
        <f t="shared" si="1"/>
        <v>0.70162850999999993</v>
      </c>
      <c r="D20" s="47">
        <f t="shared" si="2"/>
        <v>0.68717242500000009</v>
      </c>
      <c r="E20"/>
      <c r="F20"/>
      <c r="G20" s="45">
        <v>5.8878474000000001</v>
      </c>
      <c r="H20" s="45">
        <v>7.0853061999999998</v>
      </c>
      <c r="I20" s="45">
        <v>8.0757016999999998</v>
      </c>
      <c r="J20" s="45">
        <v>8.4825163000000003</v>
      </c>
      <c r="K20" s="45">
        <v>6.8098473999999998</v>
      </c>
      <c r="L20" s="45">
        <v>5.6167110999999998</v>
      </c>
      <c r="M20" s="45">
        <v>6.5778222</v>
      </c>
      <c r="N20" s="4"/>
      <c r="O20" s="4">
        <f t="shared" si="0"/>
        <v>0.58878474000000003</v>
      </c>
      <c r="P20" s="4">
        <f t="shared" si="0"/>
        <v>0.70853062</v>
      </c>
      <c r="Q20" s="4">
        <f t="shared" si="0"/>
        <v>0.80757016999999998</v>
      </c>
      <c r="R20" s="4">
        <f t="shared" si="0"/>
        <v>0.84825163000000003</v>
      </c>
      <c r="S20" s="4">
        <f t="shared" si="0"/>
        <v>0.68098473999999998</v>
      </c>
      <c r="T20" s="4">
        <f t="shared" si="0"/>
        <v>0.56167111000000003</v>
      </c>
      <c r="U20" s="4">
        <f t="shared" si="0"/>
        <v>0.65778221999999997</v>
      </c>
    </row>
    <row r="21" spans="1:21" x14ac:dyDescent="0.35">
      <c r="A21" s="44" t="s">
        <v>37</v>
      </c>
      <c r="B21" s="48" t="s">
        <v>80</v>
      </c>
      <c r="C21" s="47">
        <f t="shared" si="1"/>
        <v>0.59915634666666662</v>
      </c>
      <c r="D21" s="47">
        <f t="shared" si="2"/>
        <v>0.73058996250000008</v>
      </c>
      <c r="E21"/>
      <c r="F21"/>
      <c r="G21" s="45">
        <v>6.1426511000000001</v>
      </c>
      <c r="H21" s="45">
        <v>6.8055367000000002</v>
      </c>
      <c r="I21" s="45">
        <v>5.0265025999999997</v>
      </c>
      <c r="J21" s="45">
        <v>9.1981830999999996</v>
      </c>
      <c r="K21" s="45">
        <v>7.8494067000000003</v>
      </c>
      <c r="L21" s="45">
        <v>6.4348197000000003</v>
      </c>
      <c r="M21" s="45">
        <v>5.7411890000000003</v>
      </c>
      <c r="N21" s="4"/>
      <c r="O21" s="4">
        <f t="shared" si="0"/>
        <v>0.61426511000000006</v>
      </c>
      <c r="P21" s="4">
        <f t="shared" si="0"/>
        <v>0.68055367</v>
      </c>
      <c r="Q21" s="4">
        <f t="shared" si="0"/>
        <v>0.50265026000000002</v>
      </c>
      <c r="R21" s="4">
        <f t="shared" si="0"/>
        <v>0.91981830999999992</v>
      </c>
      <c r="S21" s="4">
        <f t="shared" si="0"/>
        <v>0.78494067000000001</v>
      </c>
      <c r="T21" s="4">
        <f t="shared" si="0"/>
        <v>0.64348197000000007</v>
      </c>
      <c r="U21" s="4">
        <f t="shared" si="0"/>
        <v>0.57411889999999999</v>
      </c>
    </row>
    <row r="22" spans="1:21" x14ac:dyDescent="0.35">
      <c r="A22" s="44" t="s">
        <v>18</v>
      </c>
      <c r="B22" s="48" t="s">
        <v>85</v>
      </c>
      <c r="C22" s="47">
        <f t="shared" si="1"/>
        <v>0.41742703999999997</v>
      </c>
      <c r="D22" s="47">
        <f t="shared" si="2"/>
        <v>0.56938662500000004</v>
      </c>
      <c r="E22"/>
      <c r="F22"/>
      <c r="G22" s="45">
        <v>3.0943961</v>
      </c>
      <c r="H22" s="45">
        <v>3.6027643999999999</v>
      </c>
      <c r="I22" s="45">
        <v>5.8256506999999997</v>
      </c>
      <c r="J22" s="45">
        <v>7.5941739000000004</v>
      </c>
      <c r="K22" s="45">
        <v>7.0880555999999997</v>
      </c>
      <c r="L22" s="45">
        <v>4.0398579000000003</v>
      </c>
      <c r="M22" s="45">
        <v>4.0533776000000001</v>
      </c>
      <c r="N22" s="4"/>
      <c r="O22" s="4">
        <f t="shared" si="0"/>
        <v>0.30943960999999998</v>
      </c>
      <c r="P22" s="4">
        <f t="shared" si="0"/>
        <v>0.36027643999999998</v>
      </c>
      <c r="Q22" s="4">
        <f t="shared" si="0"/>
        <v>0.58256507000000002</v>
      </c>
      <c r="R22" s="4">
        <f t="shared" si="0"/>
        <v>0.75941739000000008</v>
      </c>
      <c r="S22" s="4">
        <f t="shared" si="0"/>
        <v>0.70880555999999995</v>
      </c>
      <c r="T22" s="4">
        <f t="shared" si="0"/>
        <v>0.40398579000000001</v>
      </c>
      <c r="U22" s="4">
        <f t="shared" si="0"/>
        <v>0.40533775999999999</v>
      </c>
    </row>
    <row r="23" spans="1:21" x14ac:dyDescent="0.35">
      <c r="A23" s="44" t="s">
        <v>45</v>
      </c>
      <c r="B23" s="48" t="s">
        <v>27</v>
      </c>
      <c r="C23" s="47">
        <f t="shared" si="1"/>
        <v>0.45425794666666669</v>
      </c>
      <c r="D23" s="47">
        <f t="shared" si="2"/>
        <v>0.45221580666666666</v>
      </c>
      <c r="E23"/>
      <c r="F23"/>
      <c r="G23" s="45">
        <v>4.0918517000000003</v>
      </c>
      <c r="H23" s="45">
        <v>5.4472712999999997</v>
      </c>
      <c r="I23" s="45">
        <v>4.0886154000000001</v>
      </c>
      <c r="J23" s="45">
        <v>5.1726254999999997</v>
      </c>
      <c r="K23" s="45">
        <v>4.6759415000000004</v>
      </c>
      <c r="L23" s="45" t="e">
        <v>#N/A</v>
      </c>
      <c r="M23" s="45">
        <v>3.7179072</v>
      </c>
      <c r="N23" s="4"/>
      <c r="O23" s="4">
        <f t="shared" si="0"/>
        <v>0.40918517000000004</v>
      </c>
      <c r="P23" s="4">
        <f t="shared" si="0"/>
        <v>0.54472712999999995</v>
      </c>
      <c r="Q23" s="4">
        <f t="shared" si="0"/>
        <v>0.40886154000000002</v>
      </c>
      <c r="R23" s="4">
        <f t="shared" si="0"/>
        <v>0.51726254999999999</v>
      </c>
      <c r="S23" s="4">
        <f t="shared" si="0"/>
        <v>0.46759415000000004</v>
      </c>
      <c r="T23" s="4" t="str">
        <f t="shared" si="0"/>
        <v>..</v>
      </c>
      <c r="U23" s="4">
        <f t="shared" si="0"/>
        <v>0.37179072000000002</v>
      </c>
    </row>
    <row r="24" spans="1:21" x14ac:dyDescent="0.35">
      <c r="A24" s="44" t="s">
        <v>46</v>
      </c>
      <c r="B24" s="48" t="s">
        <v>28</v>
      </c>
      <c r="C24" s="47">
        <f t="shared" si="1"/>
        <v>0.38908543000000001</v>
      </c>
      <c r="D24" s="47">
        <f t="shared" si="2"/>
        <v>0.58674215250000006</v>
      </c>
      <c r="E24"/>
      <c r="F24"/>
      <c r="G24" s="45">
        <v>3.6106376999999998</v>
      </c>
      <c r="H24" s="45">
        <v>4.3906646</v>
      </c>
      <c r="I24" s="45">
        <v>3.6712606000000001</v>
      </c>
      <c r="J24" s="45">
        <v>7.7161489000000003</v>
      </c>
      <c r="K24" s="45">
        <v>6.6609888000000002</v>
      </c>
      <c r="L24" s="45">
        <v>4.8840170000000001</v>
      </c>
      <c r="M24" s="45">
        <v>4.2085314</v>
      </c>
      <c r="N24" s="4"/>
      <c r="O24" s="4">
        <f t="shared" si="0"/>
        <v>0.36106377000000001</v>
      </c>
      <c r="P24" s="4">
        <f t="shared" si="0"/>
        <v>0.43906645999999999</v>
      </c>
      <c r="Q24" s="4">
        <f t="shared" si="0"/>
        <v>0.36712606000000003</v>
      </c>
      <c r="R24" s="4">
        <f t="shared" si="0"/>
        <v>0.77161489000000005</v>
      </c>
      <c r="S24" s="4">
        <f t="shared" si="0"/>
        <v>0.66609888000000006</v>
      </c>
      <c r="T24" s="4">
        <f t="shared" si="0"/>
        <v>0.48840169999999999</v>
      </c>
      <c r="U24" s="4">
        <f t="shared" si="0"/>
        <v>0.42085314000000001</v>
      </c>
    </row>
    <row r="25" spans="1:21" x14ac:dyDescent="0.35">
      <c r="A25" s="44" t="s">
        <v>9</v>
      </c>
      <c r="B25" s="48" t="s">
        <v>93</v>
      </c>
      <c r="C25" s="47">
        <f t="shared" si="1"/>
        <v>0.69118985999999993</v>
      </c>
      <c r="D25" s="47">
        <f t="shared" si="2"/>
        <v>0.59749648749999995</v>
      </c>
      <c r="E25"/>
      <c r="F25"/>
      <c r="G25" s="45" t="e">
        <v>#N/A</v>
      </c>
      <c r="H25" s="45">
        <v>6.9118985999999998</v>
      </c>
      <c r="I25" s="45" t="e">
        <v>#N/A</v>
      </c>
      <c r="J25" s="45">
        <v>5.7319640999999999</v>
      </c>
      <c r="K25" s="45">
        <v>7.1995883000000003</v>
      </c>
      <c r="L25" s="45">
        <v>5.7034244999999997</v>
      </c>
      <c r="M25" s="45">
        <v>5.2648826</v>
      </c>
      <c r="N25" s="4"/>
      <c r="O25" s="4" t="str">
        <f t="shared" si="0"/>
        <v>..</v>
      </c>
      <c r="P25" s="4">
        <f t="shared" si="0"/>
        <v>0.69118985999999993</v>
      </c>
      <c r="Q25" s="4" t="str">
        <f t="shared" si="0"/>
        <v>..</v>
      </c>
      <c r="R25" s="4">
        <f t="shared" si="0"/>
        <v>0.57319640999999999</v>
      </c>
      <c r="S25" s="4">
        <f t="shared" si="0"/>
        <v>0.71995883000000005</v>
      </c>
      <c r="T25" s="4">
        <f t="shared" si="0"/>
        <v>0.57034244999999995</v>
      </c>
      <c r="U25" s="4">
        <f t="shared" si="0"/>
        <v>0.52648826000000004</v>
      </c>
    </row>
    <row r="26" spans="1:21" x14ac:dyDescent="0.35">
      <c r="A26" s="44" t="s">
        <v>47</v>
      </c>
      <c r="B26" s="48" t="s">
        <v>29</v>
      </c>
      <c r="C26" s="47">
        <f t="shared" si="1"/>
        <v>0.55516864333333327</v>
      </c>
      <c r="D26" s="47">
        <f t="shared" si="2"/>
        <v>0.27577243750000002</v>
      </c>
      <c r="E26"/>
      <c r="F26"/>
      <c r="G26" s="45">
        <v>4.7236384999999999</v>
      </c>
      <c r="H26" s="45">
        <v>6.0181807999999997</v>
      </c>
      <c r="I26" s="45">
        <v>5.9132400000000001</v>
      </c>
      <c r="J26" s="45">
        <v>1.6920432000000001</v>
      </c>
      <c r="K26" s="45">
        <v>3.4901787999999998</v>
      </c>
      <c r="L26" s="45">
        <v>3.2596194999999999</v>
      </c>
      <c r="M26" s="45">
        <v>2.5890559999999998</v>
      </c>
      <c r="N26" s="4"/>
      <c r="O26" s="4">
        <f t="shared" si="0"/>
        <v>0.47236384999999997</v>
      </c>
      <c r="P26" s="4">
        <f t="shared" si="0"/>
        <v>0.60181807999999992</v>
      </c>
      <c r="Q26" s="4">
        <f t="shared" si="0"/>
        <v>0.59132399999999996</v>
      </c>
      <c r="R26" s="4">
        <f t="shared" si="0"/>
        <v>0.16920432000000002</v>
      </c>
      <c r="S26" s="4">
        <f t="shared" si="0"/>
        <v>0.34901788</v>
      </c>
      <c r="T26" s="4">
        <f t="shared" si="0"/>
        <v>0.32596195</v>
      </c>
      <c r="U26" s="4">
        <f t="shared" si="0"/>
        <v>0.25890559999999996</v>
      </c>
    </row>
    <row r="27" spans="1:21" x14ac:dyDescent="0.35">
      <c r="A27" s="44" t="s">
        <v>10</v>
      </c>
      <c r="B27" s="48" t="s">
        <v>89</v>
      </c>
      <c r="C27" s="47">
        <f t="shared" si="1"/>
        <v>0.75275540333333335</v>
      </c>
      <c r="D27" s="47">
        <f t="shared" si="2"/>
        <v>0.80800289999999997</v>
      </c>
      <c r="E27"/>
      <c r="F27"/>
      <c r="G27" s="45">
        <v>6.7455802</v>
      </c>
      <c r="H27" s="45">
        <v>6.7103834000000004</v>
      </c>
      <c r="I27" s="45">
        <v>9.1266984999999998</v>
      </c>
      <c r="J27" s="45">
        <v>9.7458305000000003</v>
      </c>
      <c r="K27" s="45" t="e">
        <v>#N/A</v>
      </c>
      <c r="L27" s="45">
        <v>7.6717810999999996</v>
      </c>
      <c r="M27" s="45">
        <v>6.8224754000000001</v>
      </c>
      <c r="N27" s="4"/>
      <c r="O27" s="4">
        <f t="shared" si="0"/>
        <v>0.67455801999999998</v>
      </c>
      <c r="P27" s="4">
        <f t="shared" si="0"/>
        <v>0.67103834000000007</v>
      </c>
      <c r="Q27" s="4">
        <f t="shared" si="0"/>
        <v>0.91266985</v>
      </c>
      <c r="R27" s="4">
        <f t="shared" si="0"/>
        <v>0.97458305000000001</v>
      </c>
      <c r="S27" s="4" t="str">
        <f t="shared" si="0"/>
        <v>..</v>
      </c>
      <c r="T27" s="4">
        <f t="shared" si="0"/>
        <v>0.76717810999999991</v>
      </c>
      <c r="U27" s="4">
        <f t="shared" si="0"/>
        <v>0.68224753999999999</v>
      </c>
    </row>
    <row r="28" spans="1:21" x14ac:dyDescent="0.35">
      <c r="A28" s="44" t="s">
        <v>48</v>
      </c>
      <c r="B28" s="48" t="s">
        <v>30</v>
      </c>
      <c r="C28" s="47">
        <f t="shared" si="1"/>
        <v>0.47185021999999993</v>
      </c>
      <c r="D28" s="47">
        <f t="shared" si="2"/>
        <v>0.31057319999999999</v>
      </c>
      <c r="E28"/>
      <c r="F28"/>
      <c r="G28" s="45">
        <v>3.6251878999999998</v>
      </c>
      <c r="H28" s="45">
        <v>5.8336886999999997</v>
      </c>
      <c r="I28" s="45">
        <v>4.6966299999999999</v>
      </c>
      <c r="J28" s="45">
        <v>4.7612557000000004</v>
      </c>
      <c r="K28" s="45">
        <v>3.8440439999999998</v>
      </c>
      <c r="L28" s="45">
        <v>1.1502029</v>
      </c>
      <c r="M28" s="45">
        <v>2.6674253999999999</v>
      </c>
      <c r="N28" s="4"/>
      <c r="O28" s="4">
        <f t="shared" si="0"/>
        <v>0.36251878999999998</v>
      </c>
      <c r="P28" s="4">
        <f t="shared" si="0"/>
        <v>0.58336886999999993</v>
      </c>
      <c r="Q28" s="4">
        <f t="shared" si="0"/>
        <v>0.469663</v>
      </c>
      <c r="R28" s="4">
        <f t="shared" si="0"/>
        <v>0.47612557000000005</v>
      </c>
      <c r="S28" s="4">
        <f t="shared" si="0"/>
        <v>0.38440439999999998</v>
      </c>
      <c r="T28" s="4">
        <f t="shared" si="0"/>
        <v>0.11502029</v>
      </c>
      <c r="U28" s="4">
        <f t="shared" si="0"/>
        <v>0.26674253999999997</v>
      </c>
    </row>
    <row r="29" spans="1:21" x14ac:dyDescent="0.35">
      <c r="A29" s="44" t="s">
        <v>11</v>
      </c>
      <c r="B29" s="48" t="s">
        <v>94</v>
      </c>
      <c r="C29" s="47">
        <f t="shared" si="1"/>
        <v>0.19970384000000002</v>
      </c>
      <c r="D29" s="47">
        <f t="shared" si="2"/>
        <v>0.71520499999999987</v>
      </c>
      <c r="E29"/>
      <c r="F29"/>
      <c r="G29" s="45" t="e">
        <v>#N/A</v>
      </c>
      <c r="H29" s="45" t="e">
        <v>#N/A</v>
      </c>
      <c r="I29" s="45">
        <v>1.9970384000000001</v>
      </c>
      <c r="J29" s="45">
        <v>8.5588216999999993</v>
      </c>
      <c r="K29" s="45">
        <v>7.4876294000000003</v>
      </c>
      <c r="L29" s="45">
        <v>5.8868589</v>
      </c>
      <c r="M29" s="45">
        <v>6.6748900000000004</v>
      </c>
      <c r="N29" s="4"/>
      <c r="O29" s="4" t="str">
        <f t="shared" si="0"/>
        <v>..</v>
      </c>
      <c r="P29" s="4" t="str">
        <f t="shared" si="0"/>
        <v>..</v>
      </c>
      <c r="Q29" s="4">
        <f t="shared" si="0"/>
        <v>0.19970384000000002</v>
      </c>
      <c r="R29" s="4">
        <f t="shared" si="0"/>
        <v>0.85588216999999989</v>
      </c>
      <c r="S29" s="4">
        <f t="shared" si="0"/>
        <v>0.74876293999999999</v>
      </c>
      <c r="T29" s="4">
        <f t="shared" si="0"/>
        <v>0.58868589000000004</v>
      </c>
      <c r="U29" s="4">
        <f t="shared" ref="U29:U46" si="3">IF(ISNUMBER(M29)=TRUE,U$5*(M29-U$4)/(U$3-U$4)+(1-U$5)*(1-(M29-U$4)/(U$3-U$4)),"..")</f>
        <v>0.667489</v>
      </c>
    </row>
    <row r="30" spans="1:21" x14ac:dyDescent="0.35">
      <c r="A30" s="44" t="s">
        <v>19</v>
      </c>
      <c r="B30" s="49" t="s">
        <v>86</v>
      </c>
      <c r="C30" s="47">
        <f t="shared" si="1"/>
        <v>0.53506094999999998</v>
      </c>
      <c r="D30" s="47">
        <f t="shared" si="2"/>
        <v>0.57316592750000006</v>
      </c>
      <c r="E30"/>
      <c r="F30"/>
      <c r="G30" s="45">
        <v>4.5892195999999998</v>
      </c>
      <c r="H30" s="45">
        <v>5.5720735000000001</v>
      </c>
      <c r="I30" s="45">
        <v>5.8905354000000001</v>
      </c>
      <c r="J30" s="45">
        <v>7.3532190000000002</v>
      </c>
      <c r="K30" s="45">
        <v>6.4170588999999998</v>
      </c>
      <c r="L30" s="45">
        <v>4.2312159999999999</v>
      </c>
      <c r="M30" s="45">
        <v>4.9251431999999999</v>
      </c>
      <c r="N30" s="4"/>
      <c r="O30" s="4">
        <f t="shared" si="0"/>
        <v>0.45892195999999996</v>
      </c>
      <c r="P30" s="4">
        <f t="shared" si="0"/>
        <v>0.55720734999999999</v>
      </c>
      <c r="Q30" s="4">
        <f t="shared" si="0"/>
        <v>0.58905353999999999</v>
      </c>
      <c r="R30" s="4">
        <f t="shared" si="0"/>
        <v>0.73532189999999997</v>
      </c>
      <c r="S30" s="4">
        <f t="shared" si="0"/>
        <v>0.64170589</v>
      </c>
      <c r="T30" s="4">
        <f t="shared" si="0"/>
        <v>0.42312159999999999</v>
      </c>
      <c r="U30" s="4">
        <f t="shared" si="3"/>
        <v>0.49251432000000001</v>
      </c>
    </row>
    <row r="31" spans="1:21" x14ac:dyDescent="0.35">
      <c r="B31" s="48" t="s">
        <v>95</v>
      </c>
      <c r="C31" s="47">
        <f t="shared" si="1"/>
        <v>0.79168643999999999</v>
      </c>
      <c r="D31" s="47">
        <f t="shared" si="2"/>
        <v>0.77051566999999999</v>
      </c>
      <c r="E31"/>
      <c r="F31"/>
      <c r="G31" s="45">
        <v>7.0791721000000001</v>
      </c>
      <c r="H31" s="45">
        <v>8.3882350999999993</v>
      </c>
      <c r="I31" s="45">
        <v>8.2831860000000006</v>
      </c>
      <c r="J31" s="45">
        <v>8.5236216000000002</v>
      </c>
      <c r="K31" s="45">
        <v>7.7217317000000003</v>
      </c>
      <c r="L31" s="45">
        <v>7.2042736999999999</v>
      </c>
      <c r="M31" s="45">
        <v>7.3709997999999999</v>
      </c>
      <c r="N31" s="4"/>
      <c r="O31" s="4">
        <f t="shared" si="0"/>
        <v>0.70791720999999996</v>
      </c>
      <c r="P31" s="4">
        <f t="shared" si="0"/>
        <v>0.83882350999999988</v>
      </c>
      <c r="Q31" s="4">
        <f t="shared" si="0"/>
        <v>0.82831860000000002</v>
      </c>
      <c r="R31" s="4">
        <f t="shared" si="0"/>
        <v>0.85236215999999998</v>
      </c>
      <c r="S31" s="4">
        <f t="shared" si="0"/>
        <v>0.77217317000000008</v>
      </c>
      <c r="T31" s="4">
        <f t="shared" si="0"/>
        <v>0.72042737000000001</v>
      </c>
      <c r="U31" s="4">
        <f t="shared" si="3"/>
        <v>0.73709997999999999</v>
      </c>
    </row>
    <row r="32" spans="1:21" x14ac:dyDescent="0.35">
      <c r="A32" s="44" t="s">
        <v>49</v>
      </c>
      <c r="B32" s="48" t="s">
        <v>31</v>
      </c>
      <c r="C32" s="47">
        <f t="shared" si="1"/>
        <v>0.73697538666666651</v>
      </c>
      <c r="D32" s="47">
        <f t="shared" si="2"/>
        <v>0.71013739249999996</v>
      </c>
      <c r="E32"/>
      <c r="F32"/>
      <c r="G32" s="45">
        <v>7.4154568000000003</v>
      </c>
      <c r="H32" s="45">
        <v>7.7596106999999996</v>
      </c>
      <c r="I32" s="45">
        <v>6.9341941</v>
      </c>
      <c r="J32" s="45">
        <v>8.6578435999999996</v>
      </c>
      <c r="K32" s="45">
        <v>7.3211360000000001</v>
      </c>
      <c r="L32" s="45">
        <v>6.6418033000000003</v>
      </c>
      <c r="M32" s="45">
        <v>5.7847128000000003</v>
      </c>
      <c r="N32" s="4"/>
      <c r="O32" s="4">
        <f t="shared" si="0"/>
        <v>0.74154567999999998</v>
      </c>
      <c r="P32" s="4">
        <f t="shared" si="0"/>
        <v>0.77596106999999992</v>
      </c>
      <c r="Q32" s="4">
        <f t="shared" si="0"/>
        <v>0.69341940999999996</v>
      </c>
      <c r="R32" s="4">
        <f t="shared" si="0"/>
        <v>0.86578435999999992</v>
      </c>
      <c r="S32" s="4">
        <f t="shared" si="0"/>
        <v>0.73211360000000003</v>
      </c>
      <c r="T32" s="4">
        <f t="shared" si="0"/>
        <v>0.66418032999999999</v>
      </c>
      <c r="U32" s="4">
        <f t="shared" si="3"/>
        <v>0.57847128000000003</v>
      </c>
    </row>
    <row r="33" spans="1:21" x14ac:dyDescent="0.35">
      <c r="A33" s="44" t="s">
        <v>59</v>
      </c>
      <c r="B33" s="48" t="s">
        <v>96</v>
      </c>
      <c r="C33" s="47">
        <f t="shared" si="1"/>
        <v>0.79141976000000003</v>
      </c>
      <c r="D33" s="47">
        <f t="shared" si="2"/>
        <v>0.85801613249999997</v>
      </c>
      <c r="E33"/>
      <c r="F33"/>
      <c r="G33" s="45">
        <v>8.3863573000000002</v>
      </c>
      <c r="H33" s="45">
        <v>6.6348380999999996</v>
      </c>
      <c r="I33" s="45">
        <v>8.7213974000000007</v>
      </c>
      <c r="J33" s="45">
        <v>8.7588682000000002</v>
      </c>
      <c r="K33" s="45">
        <v>8.9791126000000006</v>
      </c>
      <c r="L33" s="45">
        <v>8.2817717000000002</v>
      </c>
      <c r="M33" s="45">
        <v>8.3008927999999997</v>
      </c>
      <c r="N33" s="4"/>
      <c r="O33" s="4">
        <f t="shared" si="0"/>
        <v>0.83863573000000002</v>
      </c>
      <c r="P33" s="4">
        <f t="shared" si="0"/>
        <v>0.66348381000000001</v>
      </c>
      <c r="Q33" s="4">
        <f t="shared" si="0"/>
        <v>0.87213974000000005</v>
      </c>
      <c r="R33" s="4">
        <f t="shared" si="0"/>
        <v>0.87588682000000007</v>
      </c>
      <c r="S33" s="4">
        <f t="shared" si="0"/>
        <v>0.8979112600000001</v>
      </c>
      <c r="T33" s="4">
        <f t="shared" si="0"/>
        <v>0.82817717000000002</v>
      </c>
      <c r="U33" s="4">
        <f t="shared" si="3"/>
        <v>0.83008927999999993</v>
      </c>
    </row>
    <row r="34" spans="1:21" x14ac:dyDescent="0.35">
      <c r="B34" s="48" t="s">
        <v>97</v>
      </c>
      <c r="C34" s="47">
        <f t="shared" si="1"/>
        <v>0.65345745333333338</v>
      </c>
      <c r="D34" s="47">
        <f t="shared" si="2"/>
        <v>0.63361021249999994</v>
      </c>
      <c r="E34"/>
      <c r="F34"/>
      <c r="G34" s="45">
        <v>4.7178097000000001</v>
      </c>
      <c r="H34" s="45">
        <v>7.4089369999999999</v>
      </c>
      <c r="I34" s="45">
        <v>7.4769769000000004</v>
      </c>
      <c r="J34" s="45">
        <v>6.8608437000000002</v>
      </c>
      <c r="K34" s="45">
        <v>7.2120042</v>
      </c>
      <c r="L34" s="45">
        <v>5.4482765000000004</v>
      </c>
      <c r="M34" s="45">
        <v>5.8232841000000004</v>
      </c>
      <c r="N34" s="4"/>
      <c r="O34" s="4">
        <f t="shared" si="0"/>
        <v>0.47178097000000002</v>
      </c>
      <c r="P34" s="4">
        <f t="shared" si="0"/>
        <v>0.74089369999999999</v>
      </c>
      <c r="Q34" s="4">
        <f t="shared" si="0"/>
        <v>0.74769769000000008</v>
      </c>
      <c r="R34" s="4">
        <f t="shared" si="0"/>
        <v>0.68608437</v>
      </c>
      <c r="S34" s="4">
        <f t="shared" si="0"/>
        <v>0.72120041999999995</v>
      </c>
      <c r="T34" s="4">
        <f t="shared" si="0"/>
        <v>0.54482765</v>
      </c>
      <c r="U34" s="4">
        <f t="shared" si="3"/>
        <v>0.58232841000000002</v>
      </c>
    </row>
    <row r="35" spans="1:21" x14ac:dyDescent="0.35">
      <c r="A35" s="44" t="s">
        <v>12</v>
      </c>
      <c r="B35" s="48" t="s">
        <v>13</v>
      </c>
      <c r="C35" s="47">
        <f t="shared" si="1"/>
        <v>0.67761202000000009</v>
      </c>
      <c r="D35" s="47">
        <f t="shared" si="2"/>
        <v>0.52865632250000005</v>
      </c>
      <c r="E35"/>
      <c r="F35"/>
      <c r="G35" s="45">
        <v>6.3931170000000002</v>
      </c>
      <c r="H35" s="45">
        <v>7.1742553999999998</v>
      </c>
      <c r="I35" s="45">
        <v>6.7609881999999999</v>
      </c>
      <c r="J35" s="45">
        <v>6.3746805000000002</v>
      </c>
      <c r="K35" s="45">
        <v>7.0815467999999999</v>
      </c>
      <c r="L35" s="45">
        <v>3.6542113000000001</v>
      </c>
      <c r="M35" s="45">
        <v>4.0358143000000002</v>
      </c>
      <c r="N35" s="4"/>
      <c r="O35" s="4">
        <f t="shared" si="0"/>
        <v>0.63931170000000004</v>
      </c>
      <c r="P35" s="4">
        <f t="shared" si="0"/>
        <v>0.71742554000000003</v>
      </c>
      <c r="Q35" s="4">
        <f t="shared" si="0"/>
        <v>0.67609881999999999</v>
      </c>
      <c r="R35" s="4">
        <f t="shared" si="0"/>
        <v>0.63746805000000006</v>
      </c>
      <c r="S35" s="4">
        <f t="shared" si="0"/>
        <v>0.70815468000000004</v>
      </c>
      <c r="T35" s="4">
        <f t="shared" si="0"/>
        <v>0.36542112999999998</v>
      </c>
      <c r="U35" s="4">
        <f t="shared" si="3"/>
        <v>0.40358143000000002</v>
      </c>
    </row>
    <row r="36" spans="1:21" x14ac:dyDescent="0.35">
      <c r="A36" s="44" t="s">
        <v>60</v>
      </c>
      <c r="B36" s="48" t="s">
        <v>98</v>
      </c>
      <c r="C36" s="47">
        <f t="shared" si="1"/>
        <v>0.78650476000000002</v>
      </c>
      <c r="D36" s="47">
        <f t="shared" si="2"/>
        <v>0.80319973</v>
      </c>
      <c r="E36"/>
      <c r="F36"/>
      <c r="G36" s="45">
        <v>7.1724391000000001</v>
      </c>
      <c r="H36" s="45">
        <v>7.4053211000000001</v>
      </c>
      <c r="I36" s="45">
        <v>9.0173825999999995</v>
      </c>
      <c r="J36" s="45">
        <v>8.7828169000000003</v>
      </c>
      <c r="K36" s="45">
        <v>8.1055679000000005</v>
      </c>
      <c r="L36" s="45">
        <v>8.3209952999999999</v>
      </c>
      <c r="M36" s="45">
        <v>6.9186091000000003</v>
      </c>
      <c r="N36" s="4"/>
      <c r="O36" s="4">
        <f t="shared" si="0"/>
        <v>0.71724390999999998</v>
      </c>
      <c r="P36" s="4">
        <f t="shared" si="0"/>
        <v>0.74053210999999997</v>
      </c>
      <c r="Q36" s="4">
        <f t="shared" si="0"/>
        <v>0.9017382599999999</v>
      </c>
      <c r="R36" s="4">
        <f t="shared" si="0"/>
        <v>0.87828169</v>
      </c>
      <c r="S36" s="4">
        <f t="shared" si="0"/>
        <v>0.81055679000000003</v>
      </c>
      <c r="T36" s="4">
        <f t="shared" si="0"/>
        <v>0.83209953000000003</v>
      </c>
      <c r="U36" s="4">
        <f t="shared" si="3"/>
        <v>0.69186091000000005</v>
      </c>
    </row>
    <row r="37" spans="1:21" x14ac:dyDescent="0.35">
      <c r="A37" s="44" t="s">
        <v>50</v>
      </c>
      <c r="B37" s="48" t="s">
        <v>32</v>
      </c>
      <c r="C37" s="47">
        <f t="shared" si="1"/>
        <v>0.13496839000000002</v>
      </c>
      <c r="D37" s="47">
        <f t="shared" si="2"/>
        <v>0.28089786999999999</v>
      </c>
      <c r="E37"/>
      <c r="F37"/>
      <c r="G37" s="45">
        <v>1.3104009999999999</v>
      </c>
      <c r="H37" s="45">
        <v>1.0653790000000001</v>
      </c>
      <c r="I37" s="45">
        <v>1.6732716999999999</v>
      </c>
      <c r="J37" s="45">
        <v>3.1908257</v>
      </c>
      <c r="K37" s="45">
        <v>4.1307844999999999</v>
      </c>
      <c r="L37" s="45">
        <v>1.1213709000000001</v>
      </c>
      <c r="M37" s="45">
        <v>2.7929336999999999</v>
      </c>
      <c r="N37" s="4"/>
      <c r="O37" s="4">
        <f t="shared" si="0"/>
        <v>0.13104009999999999</v>
      </c>
      <c r="P37" s="4">
        <f t="shared" si="0"/>
        <v>0.1065379</v>
      </c>
      <c r="Q37" s="4">
        <f t="shared" si="0"/>
        <v>0.16732717</v>
      </c>
      <c r="R37" s="4">
        <f t="shared" si="0"/>
        <v>0.31908257000000001</v>
      </c>
      <c r="S37" s="4">
        <f t="shared" si="0"/>
        <v>0.41307844999999999</v>
      </c>
      <c r="T37" s="4">
        <f t="shared" si="0"/>
        <v>0.11213709000000001</v>
      </c>
      <c r="U37" s="4">
        <f t="shared" si="3"/>
        <v>0.27929336999999999</v>
      </c>
    </row>
    <row r="38" spans="1:21" x14ac:dyDescent="0.35">
      <c r="A38" s="44" t="s">
        <v>14</v>
      </c>
      <c r="B38" s="48" t="s">
        <v>99</v>
      </c>
      <c r="C38" s="47" t="e">
        <f t="shared" si="1"/>
        <v>#N/A</v>
      </c>
      <c r="D38" s="47">
        <f t="shared" si="2"/>
        <v>0.80657654000000001</v>
      </c>
      <c r="E38"/>
      <c r="F38"/>
      <c r="G38" s="45" t="e">
        <v>#N/A</v>
      </c>
      <c r="H38" s="45" t="e">
        <v>#N/A</v>
      </c>
      <c r="I38" s="45" t="e">
        <v>#N/A</v>
      </c>
      <c r="J38" s="45">
        <v>8.0657654000000001</v>
      </c>
      <c r="K38" s="45" t="e">
        <v>#N/A</v>
      </c>
      <c r="L38" s="45" t="e">
        <v>#N/A</v>
      </c>
      <c r="M38" s="45" t="e">
        <v>#N/A</v>
      </c>
      <c r="N38" s="4"/>
      <c r="O38" s="4" t="str">
        <f t="shared" si="0"/>
        <v>..</v>
      </c>
      <c r="P38" s="4" t="str">
        <f t="shared" si="0"/>
        <v>..</v>
      </c>
      <c r="Q38" s="4" t="str">
        <f t="shared" si="0"/>
        <v>..</v>
      </c>
      <c r="R38" s="4">
        <f t="shared" si="0"/>
        <v>0.80657654000000001</v>
      </c>
      <c r="S38" s="4" t="str">
        <f t="shared" si="0"/>
        <v>..</v>
      </c>
      <c r="T38" s="4" t="str">
        <f t="shared" si="0"/>
        <v>..</v>
      </c>
      <c r="U38" s="4" t="str">
        <f t="shared" si="3"/>
        <v>..</v>
      </c>
    </row>
    <row r="39" spans="1:21" x14ac:dyDescent="0.35">
      <c r="A39" s="44" t="s">
        <v>38</v>
      </c>
      <c r="B39" s="48" t="s">
        <v>81</v>
      </c>
      <c r="C39" s="47">
        <f t="shared" si="1"/>
        <v>0.72745938333333326</v>
      </c>
      <c r="D39" s="47">
        <f t="shared" si="2"/>
        <v>0.76242633999999998</v>
      </c>
      <c r="E39"/>
      <c r="F39"/>
      <c r="G39" s="45">
        <v>7.0690317</v>
      </c>
      <c r="H39" s="45">
        <v>7.3928528</v>
      </c>
      <c r="I39" s="45">
        <v>7.3618969999999999</v>
      </c>
      <c r="J39" s="45">
        <v>8.8406371999999998</v>
      </c>
      <c r="K39" s="45">
        <v>7.8161106</v>
      </c>
      <c r="L39" s="45">
        <v>7.2493086</v>
      </c>
      <c r="M39" s="45">
        <v>6.5909972000000003</v>
      </c>
      <c r="N39" s="4"/>
      <c r="O39" s="4">
        <f t="shared" si="0"/>
        <v>0.70690317000000003</v>
      </c>
      <c r="P39" s="4">
        <f t="shared" si="0"/>
        <v>0.73928528000000004</v>
      </c>
      <c r="Q39" s="4">
        <f t="shared" si="0"/>
        <v>0.73618969999999995</v>
      </c>
      <c r="R39" s="4">
        <f t="shared" si="0"/>
        <v>0.88406372</v>
      </c>
      <c r="S39" s="4">
        <f t="shared" si="0"/>
        <v>0.78161106000000002</v>
      </c>
      <c r="T39" s="4">
        <f t="shared" si="0"/>
        <v>0.72493085999999995</v>
      </c>
      <c r="U39" s="4">
        <f t="shared" si="3"/>
        <v>0.65909972000000006</v>
      </c>
    </row>
    <row r="40" spans="1:21" x14ac:dyDescent="0.35">
      <c r="A40" s="44" t="s">
        <v>15</v>
      </c>
      <c r="B40" s="48" t="s">
        <v>100</v>
      </c>
      <c r="C40" s="47">
        <f t="shared" si="1"/>
        <v>0.73577203999999996</v>
      </c>
      <c r="D40" s="47">
        <f t="shared" si="2"/>
        <v>0.68553756500000007</v>
      </c>
      <c r="E40"/>
      <c r="F40"/>
      <c r="G40" s="45">
        <v>6.7234955000000003</v>
      </c>
      <c r="H40" s="45">
        <v>8.5415001000000004</v>
      </c>
      <c r="I40" s="45">
        <v>6.8081655999999997</v>
      </c>
      <c r="J40" s="45">
        <v>6.7113494999999999</v>
      </c>
      <c r="K40" s="45">
        <v>7.4661097999999999</v>
      </c>
      <c r="L40" s="45">
        <v>6.1053791000000004</v>
      </c>
      <c r="M40" s="45">
        <v>7.1386642</v>
      </c>
      <c r="N40" s="4"/>
      <c r="O40" s="4">
        <f t="shared" si="0"/>
        <v>0.67234955000000007</v>
      </c>
      <c r="P40" s="4">
        <f t="shared" si="0"/>
        <v>0.85415001000000002</v>
      </c>
      <c r="Q40" s="4">
        <f t="shared" si="0"/>
        <v>0.68081656000000002</v>
      </c>
      <c r="R40" s="4">
        <f t="shared" si="0"/>
        <v>0.67113495000000001</v>
      </c>
      <c r="S40" s="4">
        <f t="shared" si="0"/>
        <v>0.74661098000000004</v>
      </c>
      <c r="T40" s="4">
        <f t="shared" si="0"/>
        <v>0.61053791000000002</v>
      </c>
      <c r="U40" s="4">
        <f t="shared" si="3"/>
        <v>0.71386642</v>
      </c>
    </row>
    <row r="41" spans="1:21" x14ac:dyDescent="0.35">
      <c r="A41" s="44" t="s">
        <v>16</v>
      </c>
      <c r="B41" s="48" t="s">
        <v>101</v>
      </c>
      <c r="C41" s="47">
        <f t="shared" si="1"/>
        <v>0.79478540000000009</v>
      </c>
      <c r="D41" s="47" t="e">
        <f t="shared" si="2"/>
        <v>#N/A</v>
      </c>
      <c r="E41"/>
      <c r="F41"/>
      <c r="G41" s="45">
        <v>7.9478540000000004</v>
      </c>
      <c r="H41" s="45" t="e">
        <v>#N/A</v>
      </c>
      <c r="I41" s="45" t="e">
        <v>#N/A</v>
      </c>
      <c r="J41" s="45" t="e">
        <v>#N/A</v>
      </c>
      <c r="K41" s="45" t="e">
        <v>#N/A</v>
      </c>
      <c r="L41" s="45" t="e">
        <v>#N/A</v>
      </c>
      <c r="M41" s="45" t="e">
        <v>#N/A</v>
      </c>
      <c r="N41" s="4"/>
      <c r="O41" s="4">
        <f t="shared" si="0"/>
        <v>0.79478540000000009</v>
      </c>
      <c r="P41" s="4" t="str">
        <f t="shared" si="0"/>
        <v>..</v>
      </c>
      <c r="Q41" s="4" t="str">
        <f t="shared" si="0"/>
        <v>..</v>
      </c>
      <c r="R41" s="4" t="str">
        <f t="shared" si="0"/>
        <v>..</v>
      </c>
      <c r="S41" s="4" t="str">
        <f t="shared" si="0"/>
        <v>..</v>
      </c>
      <c r="T41" s="4" t="str">
        <f t="shared" si="0"/>
        <v>..</v>
      </c>
      <c r="U41" s="4" t="str">
        <f t="shared" si="3"/>
        <v>..</v>
      </c>
    </row>
    <row r="42" spans="1:21" x14ac:dyDescent="0.35">
      <c r="A42" s="44" t="s">
        <v>51</v>
      </c>
      <c r="B42" s="48" t="s">
        <v>33</v>
      </c>
      <c r="C42" s="47">
        <f t="shared" si="1"/>
        <v>0.64574616666666673</v>
      </c>
      <c r="D42" s="47">
        <f t="shared" si="2"/>
        <v>0.65451658750000008</v>
      </c>
      <c r="E42"/>
      <c r="F42"/>
      <c r="G42" s="45">
        <v>6.4825096000000002</v>
      </c>
      <c r="H42" s="45">
        <v>7.2523650999999996</v>
      </c>
      <c r="I42" s="45">
        <v>5.6375102999999998</v>
      </c>
      <c r="J42" s="45">
        <v>8.2526016000000002</v>
      </c>
      <c r="K42" s="45">
        <v>6.5616640999999998</v>
      </c>
      <c r="L42" s="45">
        <v>5.9030256000000003</v>
      </c>
      <c r="M42" s="45">
        <v>5.4633722000000002</v>
      </c>
      <c r="N42" s="4"/>
      <c r="O42" s="4">
        <f t="shared" si="0"/>
        <v>0.64825096000000004</v>
      </c>
      <c r="P42" s="4">
        <f t="shared" si="0"/>
        <v>0.72523651</v>
      </c>
      <c r="Q42" s="4">
        <f t="shared" si="0"/>
        <v>0.56375102999999993</v>
      </c>
      <c r="R42" s="4">
        <f t="shared" si="0"/>
        <v>0.82526016000000002</v>
      </c>
      <c r="S42" s="4">
        <f t="shared" si="0"/>
        <v>0.65616640999999998</v>
      </c>
      <c r="T42" s="4">
        <f t="shared" si="0"/>
        <v>0.59030256000000003</v>
      </c>
      <c r="U42" s="4">
        <f t="shared" si="3"/>
        <v>0.54633722000000007</v>
      </c>
    </row>
    <row r="43" spans="1:21" x14ac:dyDescent="0.35">
      <c r="A43" s="44" t="s">
        <v>52</v>
      </c>
      <c r="B43" s="48" t="s">
        <v>34</v>
      </c>
      <c r="C43" s="47">
        <f t="shared" si="1"/>
        <v>0.50850877666666661</v>
      </c>
      <c r="D43" s="47">
        <f t="shared" si="2"/>
        <v>0.45628723999999998</v>
      </c>
      <c r="E43"/>
      <c r="F43"/>
      <c r="G43" s="45">
        <v>5.2520499000000003</v>
      </c>
      <c r="H43" s="45">
        <v>4.6776451999999997</v>
      </c>
      <c r="I43" s="45">
        <v>5.3255682000000002</v>
      </c>
      <c r="J43" s="45">
        <v>6.6295251999999998</v>
      </c>
      <c r="K43" s="45">
        <v>3.9919889</v>
      </c>
      <c r="L43" s="45">
        <v>4.0445218000000001</v>
      </c>
      <c r="M43" s="45">
        <v>3.5854537</v>
      </c>
      <c r="N43" s="4"/>
      <c r="O43" s="4">
        <f t="shared" si="0"/>
        <v>0.52520498999999998</v>
      </c>
      <c r="P43" s="4">
        <f t="shared" si="0"/>
        <v>0.46776451999999996</v>
      </c>
      <c r="Q43" s="4">
        <f t="shared" si="0"/>
        <v>0.53255682000000004</v>
      </c>
      <c r="R43" s="4">
        <f t="shared" si="0"/>
        <v>0.66295251999999993</v>
      </c>
      <c r="S43" s="4">
        <f t="shared" si="0"/>
        <v>0.39919888999999997</v>
      </c>
      <c r="T43" s="4">
        <f t="shared" si="0"/>
        <v>0.40445217999999999</v>
      </c>
      <c r="U43" s="4">
        <f t="shared" si="3"/>
        <v>0.35854536999999997</v>
      </c>
    </row>
    <row r="44" spans="1:21" x14ac:dyDescent="0.35">
      <c r="A44" s="44" t="s">
        <v>17</v>
      </c>
      <c r="B44" s="48" t="s">
        <v>102</v>
      </c>
      <c r="C44" s="47">
        <f t="shared" si="1"/>
        <v>0.50069838</v>
      </c>
      <c r="D44" s="47">
        <f t="shared" si="2"/>
        <v>0.64737911000000004</v>
      </c>
      <c r="E44"/>
      <c r="F44"/>
      <c r="G44" s="45">
        <v>5.0069838000000004</v>
      </c>
      <c r="H44" s="45" t="e">
        <v>#N/A</v>
      </c>
      <c r="I44" s="45" t="e">
        <v>#N/A</v>
      </c>
      <c r="J44" s="45">
        <v>8.0249147000000001</v>
      </c>
      <c r="K44" s="45">
        <v>6.6661042999999998</v>
      </c>
      <c r="L44" s="45">
        <v>6.5135392999999997</v>
      </c>
      <c r="M44" s="45">
        <v>4.6906061000000001</v>
      </c>
      <c r="N44" s="4"/>
      <c r="O44" s="4">
        <f t="shared" si="0"/>
        <v>0.50069838</v>
      </c>
      <c r="P44" s="4" t="str">
        <f t="shared" si="0"/>
        <v>..</v>
      </c>
      <c r="Q44" s="4" t="str">
        <f t="shared" si="0"/>
        <v>..</v>
      </c>
      <c r="R44" s="4">
        <f t="shared" si="0"/>
        <v>0.80249146999999998</v>
      </c>
      <c r="S44" s="4">
        <f t="shared" si="0"/>
        <v>0.66661042999999998</v>
      </c>
      <c r="T44" s="4">
        <f t="shared" si="0"/>
        <v>0.65135392999999997</v>
      </c>
      <c r="U44" s="4">
        <f t="shared" si="3"/>
        <v>0.46906060999999999</v>
      </c>
    </row>
    <row r="45" spans="1:21" x14ac:dyDescent="0.35">
      <c r="A45" s="44" t="s">
        <v>39</v>
      </c>
      <c r="B45" s="48" t="s">
        <v>82</v>
      </c>
      <c r="C45" s="47">
        <f t="shared" si="1"/>
        <v>0.26971582333333338</v>
      </c>
      <c r="D45" s="47">
        <f t="shared" si="2"/>
        <v>0.30864976750000001</v>
      </c>
      <c r="E45"/>
      <c r="F45"/>
      <c r="G45" s="45">
        <v>2.6107585000000002</v>
      </c>
      <c r="H45" s="45">
        <v>2.5077088000000001</v>
      </c>
      <c r="I45" s="45">
        <v>2.9730074000000002</v>
      </c>
      <c r="J45" s="45">
        <v>3.7546002999999999</v>
      </c>
      <c r="K45" s="45">
        <v>2.6644644999999998</v>
      </c>
      <c r="L45" s="45">
        <v>2.6365756999999999</v>
      </c>
      <c r="M45" s="45">
        <v>3.2903501999999998</v>
      </c>
      <c r="N45" s="4"/>
      <c r="O45" s="4">
        <f t="shared" si="0"/>
        <v>0.26107585</v>
      </c>
      <c r="P45" s="4">
        <f t="shared" si="0"/>
        <v>0.25077088000000003</v>
      </c>
      <c r="Q45" s="4">
        <f t="shared" si="0"/>
        <v>0.29730074000000001</v>
      </c>
      <c r="R45" s="4">
        <f t="shared" si="0"/>
        <v>0.37546003</v>
      </c>
      <c r="S45" s="4">
        <f t="shared" si="0"/>
        <v>0.26644645</v>
      </c>
      <c r="T45" s="4">
        <f t="shared" si="0"/>
        <v>0.26365757000000001</v>
      </c>
      <c r="U45" s="4">
        <f t="shared" si="3"/>
        <v>0.32903501999999996</v>
      </c>
    </row>
    <row r="46" spans="1:21" x14ac:dyDescent="0.35">
      <c r="A46" s="44" t="s">
        <v>20</v>
      </c>
      <c r="B46" s="48" t="s">
        <v>21</v>
      </c>
      <c r="C46" s="47">
        <f t="shared" si="1"/>
        <v>0.24466689333333336</v>
      </c>
      <c r="D46" s="47">
        <f t="shared" si="2"/>
        <v>0.43143796249999999</v>
      </c>
      <c r="E46"/>
      <c r="F46"/>
      <c r="G46" s="45">
        <v>2.1610280999999998</v>
      </c>
      <c r="H46" s="45">
        <v>2.3604666999999999</v>
      </c>
      <c r="I46" s="45">
        <v>2.8185120000000001</v>
      </c>
      <c r="J46" s="45">
        <v>4.9103889000000001</v>
      </c>
      <c r="K46" s="45">
        <v>5.7380542999999999</v>
      </c>
      <c r="L46" s="45">
        <v>2.8355850999999999</v>
      </c>
      <c r="M46" s="45">
        <v>3.7734901999999999</v>
      </c>
      <c r="N46" s="4"/>
      <c r="O46" s="4">
        <f t="shared" si="0"/>
        <v>0.21610280999999998</v>
      </c>
      <c r="P46" s="4">
        <f t="shared" si="0"/>
        <v>0.23604666999999999</v>
      </c>
      <c r="Q46" s="4">
        <f t="shared" si="0"/>
        <v>0.28185120000000002</v>
      </c>
      <c r="R46" s="4">
        <f t="shared" si="0"/>
        <v>0.49103889000000001</v>
      </c>
      <c r="S46" s="4">
        <f t="shared" si="0"/>
        <v>0.57380542999999995</v>
      </c>
      <c r="T46" s="4">
        <f t="shared" si="0"/>
        <v>0.28355850999999999</v>
      </c>
      <c r="U46" s="4">
        <f t="shared" si="3"/>
        <v>0.37734901999999998</v>
      </c>
    </row>
    <row r="47" spans="1:21" x14ac:dyDescent="0.35">
      <c r="F47" s="4"/>
    </row>
    <row r="48" spans="1:21" x14ac:dyDescent="0.35">
      <c r="C48" s="47">
        <f>COUNT(C8:C46)</f>
        <v>38</v>
      </c>
    </row>
    <row r="52" spans="2:2" x14ac:dyDescent="0.35">
      <c r="B52" s="1" t="s">
        <v>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D0BD5-D150-4FFD-BD4F-4B106805CC2B}">
  <dimension ref="A1:U52"/>
  <sheetViews>
    <sheetView topLeftCell="A6" workbookViewId="0">
      <selection activeCell="A7" sqref="A7:B7"/>
    </sheetView>
  </sheetViews>
  <sheetFormatPr defaultColWidth="8.81640625" defaultRowHeight="14.5" x14ac:dyDescent="0.35"/>
  <cols>
    <col min="1" max="1" width="8.81640625" style="44"/>
    <col min="2" max="2" width="36" style="1" bestFit="1" customWidth="1"/>
    <col min="3" max="4" width="10.81640625" style="1" customWidth="1"/>
    <col min="5" max="5" width="4.54296875" style="1" customWidth="1"/>
    <col min="6" max="6" width="11.36328125" style="1" customWidth="1"/>
    <col min="7" max="21" width="13.1796875" style="1" customWidth="1"/>
    <col min="22" max="16384" width="8.81640625" style="1"/>
  </cols>
  <sheetData>
    <row r="1" spans="1:21" x14ac:dyDescent="0.35">
      <c r="C1" s="2" t="s">
        <v>0</v>
      </c>
      <c r="D1" s="2"/>
      <c r="G1" s="2" t="s">
        <v>1</v>
      </c>
      <c r="H1" s="2"/>
      <c r="I1" s="2"/>
      <c r="J1" s="2"/>
      <c r="K1" s="2"/>
      <c r="L1" s="2"/>
      <c r="O1" s="2" t="s">
        <v>2</v>
      </c>
      <c r="P1" s="2"/>
      <c r="Q1" s="2"/>
      <c r="R1" s="2"/>
      <c r="S1" s="2"/>
      <c r="T1" s="2"/>
    </row>
    <row r="2" spans="1:21" s="2" customFormat="1" ht="66" customHeight="1" x14ac:dyDescent="0.35">
      <c r="A2" s="46"/>
      <c r="G2" s="43" t="s">
        <v>112</v>
      </c>
      <c r="H2" s="50" t="s">
        <v>114</v>
      </c>
      <c r="I2" s="43" t="s">
        <v>113</v>
      </c>
      <c r="J2" s="43" t="s">
        <v>115</v>
      </c>
      <c r="K2" s="43" t="s">
        <v>116</v>
      </c>
      <c r="L2" s="43" t="s">
        <v>117</v>
      </c>
      <c r="M2" s="43" t="s">
        <v>118</v>
      </c>
      <c r="O2" s="43" t="s">
        <v>112</v>
      </c>
      <c r="P2" s="50" t="s">
        <v>114</v>
      </c>
      <c r="Q2" s="43" t="s">
        <v>113</v>
      </c>
      <c r="R2" s="43" t="s">
        <v>115</v>
      </c>
      <c r="S2" s="43" t="s">
        <v>116</v>
      </c>
      <c r="T2" s="43" t="s">
        <v>117</v>
      </c>
      <c r="U2" s="43" t="s">
        <v>118</v>
      </c>
    </row>
    <row r="3" spans="1:21" x14ac:dyDescent="0.35">
      <c r="F3" s="1" t="s">
        <v>4</v>
      </c>
      <c r="G3" s="3">
        <v>10</v>
      </c>
      <c r="H3" s="3">
        <v>10</v>
      </c>
      <c r="I3" s="3">
        <v>10</v>
      </c>
      <c r="J3" s="3">
        <v>10</v>
      </c>
      <c r="K3" s="3">
        <v>10</v>
      </c>
      <c r="L3" s="3">
        <v>10</v>
      </c>
      <c r="M3" s="3">
        <v>10</v>
      </c>
      <c r="O3" s="3">
        <v>10</v>
      </c>
      <c r="P3" s="3">
        <v>10</v>
      </c>
      <c r="Q3" s="3">
        <v>10</v>
      </c>
      <c r="R3" s="3">
        <v>10</v>
      </c>
      <c r="S3" s="3">
        <v>10</v>
      </c>
      <c r="T3" s="3">
        <v>10</v>
      </c>
      <c r="U3" s="3">
        <v>10</v>
      </c>
    </row>
    <row r="4" spans="1:21" x14ac:dyDescent="0.35">
      <c r="B4" t="s">
        <v>3</v>
      </c>
      <c r="C4" t="s">
        <v>3</v>
      </c>
      <c r="F4" s="1" t="s">
        <v>5</v>
      </c>
      <c r="G4" s="3">
        <v>0</v>
      </c>
      <c r="H4" s="3">
        <v>0</v>
      </c>
      <c r="I4" s="3">
        <v>0</v>
      </c>
      <c r="J4" s="3">
        <v>0</v>
      </c>
      <c r="K4" s="3">
        <v>0</v>
      </c>
      <c r="L4" s="3">
        <v>0</v>
      </c>
      <c r="M4" s="3">
        <v>0</v>
      </c>
      <c r="O4" s="3">
        <v>0</v>
      </c>
      <c r="P4" s="3">
        <v>0</v>
      </c>
      <c r="Q4" s="3">
        <v>0</v>
      </c>
      <c r="R4" s="3">
        <v>0</v>
      </c>
      <c r="S4" s="3">
        <v>0</v>
      </c>
      <c r="T4" s="3">
        <v>0</v>
      </c>
      <c r="U4" s="3">
        <v>0</v>
      </c>
    </row>
    <row r="5" spans="1:21" x14ac:dyDescent="0.35">
      <c r="B5" s="41"/>
      <c r="C5" s="41"/>
      <c r="D5" s="41"/>
      <c r="F5" s="1" t="s">
        <v>6</v>
      </c>
      <c r="G5" s="3">
        <v>1</v>
      </c>
      <c r="H5" s="3">
        <v>1</v>
      </c>
      <c r="I5" s="3">
        <v>1</v>
      </c>
      <c r="J5" s="3">
        <v>1</v>
      </c>
      <c r="K5" s="3">
        <v>1</v>
      </c>
      <c r="L5" s="3">
        <v>1</v>
      </c>
      <c r="M5" s="3">
        <v>1</v>
      </c>
      <c r="O5" s="3">
        <v>1</v>
      </c>
      <c r="P5" s="3">
        <v>1</v>
      </c>
      <c r="Q5" s="3">
        <v>1</v>
      </c>
      <c r="R5" s="3">
        <v>1</v>
      </c>
      <c r="S5" s="3">
        <v>1</v>
      </c>
      <c r="T5" s="3">
        <v>1</v>
      </c>
      <c r="U5" s="3">
        <v>1</v>
      </c>
    </row>
    <row r="6" spans="1:21" x14ac:dyDescent="0.35">
      <c r="F6" s="1" t="s">
        <v>7</v>
      </c>
      <c r="G6" s="42" t="s">
        <v>54</v>
      </c>
      <c r="H6" s="42" t="s">
        <v>54</v>
      </c>
      <c r="I6" s="42" t="s">
        <v>54</v>
      </c>
      <c r="J6" s="42" t="s">
        <v>53</v>
      </c>
      <c r="K6" s="42" t="s">
        <v>53</v>
      </c>
      <c r="L6" s="42" t="s">
        <v>53</v>
      </c>
      <c r="M6" s="42" t="s">
        <v>53</v>
      </c>
      <c r="N6" t="s">
        <v>3</v>
      </c>
      <c r="O6" s="42" t="s">
        <v>54</v>
      </c>
      <c r="P6" s="42" t="s">
        <v>54</v>
      </c>
      <c r="Q6" s="42" t="s">
        <v>54</v>
      </c>
      <c r="R6" s="42" t="s">
        <v>53</v>
      </c>
      <c r="S6" s="42" t="s">
        <v>53</v>
      </c>
      <c r="T6" s="42" t="s">
        <v>53</v>
      </c>
      <c r="U6" s="42" t="s">
        <v>53</v>
      </c>
    </row>
    <row r="7" spans="1:21" x14ac:dyDescent="0.35">
      <c r="A7" s="44" t="s">
        <v>129</v>
      </c>
      <c r="B7" s="1" t="s">
        <v>130</v>
      </c>
      <c r="C7" t="s">
        <v>106</v>
      </c>
      <c r="D7" t="s">
        <v>107</v>
      </c>
    </row>
    <row r="8" spans="1:21" x14ac:dyDescent="0.35">
      <c r="A8" s="44" t="s">
        <v>55</v>
      </c>
      <c r="B8" s="48" t="s">
        <v>87</v>
      </c>
      <c r="C8" s="47">
        <f>IF(COUNT(O8:Q8)&gt;0,AVERAGE(O8:Q8),NA())</f>
        <v>0.82328516666666662</v>
      </c>
      <c r="D8" s="47">
        <f>IF(COUNT(R8:U8)&gt;0,AVERAGE(R8:U8),NA())</f>
        <v>0.76372836749999995</v>
      </c>
      <c r="E8"/>
      <c r="F8"/>
      <c r="G8" s="45">
        <v>8.1695709000000001</v>
      </c>
      <c r="H8" s="45">
        <v>8.1830634999999994</v>
      </c>
      <c r="I8" s="45">
        <v>8.3459205999999995</v>
      </c>
      <c r="J8" s="45">
        <v>7.4421983000000003</v>
      </c>
      <c r="K8" s="45">
        <v>8.0128736000000007</v>
      </c>
      <c r="L8" s="45">
        <v>8.9750785999999998</v>
      </c>
      <c r="M8" s="45">
        <v>6.1189841999999999</v>
      </c>
      <c r="N8" s="4"/>
      <c r="O8" s="4">
        <f t="shared" ref="O8:U44" si="0">IF(ISNUMBER(G8)=TRUE,O$5*(G8-O$4)/(O$3-O$4)+(1-O$5)*(1-(G8-O$4)/(O$3-O$4)),"..")</f>
        <v>0.81695709000000005</v>
      </c>
      <c r="P8" s="4">
        <f t="shared" si="0"/>
        <v>0.81830634999999996</v>
      </c>
      <c r="Q8" s="4">
        <f t="shared" si="0"/>
        <v>0.83459205999999997</v>
      </c>
      <c r="R8" s="4">
        <f t="shared" si="0"/>
        <v>0.74421983000000003</v>
      </c>
      <c r="S8" s="4">
        <f t="shared" si="0"/>
        <v>0.80128736000000012</v>
      </c>
      <c r="T8" s="4">
        <f t="shared" si="0"/>
        <v>0.89750785999999994</v>
      </c>
      <c r="U8" s="4">
        <f t="shared" si="0"/>
        <v>0.61189841999999994</v>
      </c>
    </row>
    <row r="9" spans="1:21" x14ac:dyDescent="0.35">
      <c r="A9" s="44" t="s">
        <v>40</v>
      </c>
      <c r="B9" s="48" t="s">
        <v>22</v>
      </c>
      <c r="C9" s="47">
        <f t="shared" ref="C9:C46" si="1">IF(COUNT(O9:Q9)&gt;0,AVERAGE(O9:Q9),NA())</f>
        <v>0.43885476000000007</v>
      </c>
      <c r="D9" s="47">
        <f t="shared" ref="D9:D46" si="2">IF(COUNT(R9:U9)&gt;0,AVERAGE(R9:U9),NA())</f>
        <v>0.45534641499999995</v>
      </c>
      <c r="E9"/>
      <c r="F9"/>
      <c r="G9" s="45">
        <v>4.0295567999999999</v>
      </c>
      <c r="H9" s="45">
        <v>4.3145189000000004</v>
      </c>
      <c r="I9" s="45">
        <v>4.8215671000000002</v>
      </c>
      <c r="J9" s="45">
        <v>5.7209538999999996</v>
      </c>
      <c r="K9" s="45">
        <v>4.2935524000000003</v>
      </c>
      <c r="L9" s="45">
        <v>4.157629</v>
      </c>
      <c r="M9" s="45">
        <v>4.0417212999999999</v>
      </c>
      <c r="N9" s="4"/>
      <c r="O9" s="4">
        <f t="shared" si="0"/>
        <v>0.40295567999999998</v>
      </c>
      <c r="P9" s="4">
        <f t="shared" si="0"/>
        <v>0.43145189000000006</v>
      </c>
      <c r="Q9" s="4">
        <f t="shared" si="0"/>
        <v>0.48215671000000004</v>
      </c>
      <c r="R9" s="4">
        <f t="shared" si="0"/>
        <v>0.57209538999999998</v>
      </c>
      <c r="S9" s="4">
        <f t="shared" si="0"/>
        <v>0.42935524000000003</v>
      </c>
      <c r="T9" s="4">
        <f t="shared" si="0"/>
        <v>0.41576289999999999</v>
      </c>
      <c r="U9" s="4">
        <f t="shared" si="0"/>
        <v>0.40417212999999996</v>
      </c>
    </row>
    <row r="10" spans="1:21" x14ac:dyDescent="0.35">
      <c r="A10" s="44" t="s">
        <v>41</v>
      </c>
      <c r="B10" s="48" t="s">
        <v>23</v>
      </c>
      <c r="C10" s="47">
        <f t="shared" si="1"/>
        <v>0.6938735966666667</v>
      </c>
      <c r="D10" s="47">
        <f t="shared" si="2"/>
        <v>0.6154530775</v>
      </c>
      <c r="E10"/>
      <c r="F10"/>
      <c r="G10" s="45">
        <v>5.9668570000000001</v>
      </c>
      <c r="H10" s="45">
        <v>7.6083363999999998</v>
      </c>
      <c r="I10" s="45">
        <v>7.2410145000000004</v>
      </c>
      <c r="J10" s="45">
        <v>8.2394972000000006</v>
      </c>
      <c r="K10" s="45">
        <v>6.0776485999999998</v>
      </c>
      <c r="L10" s="45">
        <v>5.4001694000000002</v>
      </c>
      <c r="M10" s="45">
        <v>4.9008079000000002</v>
      </c>
      <c r="N10" s="4"/>
      <c r="O10" s="4">
        <f t="shared" si="0"/>
        <v>0.59668569999999999</v>
      </c>
      <c r="P10" s="4">
        <f t="shared" si="0"/>
        <v>0.76083363999999998</v>
      </c>
      <c r="Q10" s="4">
        <f t="shared" si="0"/>
        <v>0.72410145000000004</v>
      </c>
      <c r="R10" s="4">
        <f t="shared" si="0"/>
        <v>0.82394972000000011</v>
      </c>
      <c r="S10" s="4">
        <f t="shared" si="0"/>
        <v>0.60776485999999996</v>
      </c>
      <c r="T10" s="4">
        <f t="shared" si="0"/>
        <v>0.54001694</v>
      </c>
      <c r="U10" s="4">
        <f t="shared" si="0"/>
        <v>0.49008079000000004</v>
      </c>
    </row>
    <row r="11" spans="1:21" x14ac:dyDescent="0.35">
      <c r="A11" s="44" t="s">
        <v>42</v>
      </c>
      <c r="B11" s="48" t="s">
        <v>24</v>
      </c>
      <c r="C11" s="47">
        <f t="shared" si="1"/>
        <v>0.49527240666666666</v>
      </c>
      <c r="D11" s="47">
        <f t="shared" si="2"/>
        <v>0.31001788250000001</v>
      </c>
      <c r="E11"/>
      <c r="F11"/>
      <c r="G11" s="45">
        <v>3.9256866000000001</v>
      </c>
      <c r="H11" s="45">
        <v>5.3990302000000003</v>
      </c>
      <c r="I11" s="45">
        <v>5.5334554000000002</v>
      </c>
      <c r="J11" s="45">
        <v>4.5022773999999997</v>
      </c>
      <c r="K11" s="45">
        <v>2.3384230000000001</v>
      </c>
      <c r="L11" s="45">
        <v>2.7529237000000002</v>
      </c>
      <c r="M11" s="45">
        <v>2.8070911999999999</v>
      </c>
      <c r="N11" s="4"/>
      <c r="O11" s="4">
        <f t="shared" si="0"/>
        <v>0.39256866000000001</v>
      </c>
      <c r="P11" s="4">
        <f t="shared" si="0"/>
        <v>0.53990302000000001</v>
      </c>
      <c r="Q11" s="4">
        <f t="shared" si="0"/>
        <v>0.55334554000000002</v>
      </c>
      <c r="R11" s="4">
        <f t="shared" si="0"/>
        <v>0.45022773999999999</v>
      </c>
      <c r="S11" s="4">
        <f t="shared" si="0"/>
        <v>0.2338423</v>
      </c>
      <c r="T11" s="4">
        <f t="shared" si="0"/>
        <v>0.27529237000000001</v>
      </c>
      <c r="U11" s="4">
        <f t="shared" si="0"/>
        <v>0.28070911999999998</v>
      </c>
    </row>
    <row r="12" spans="1:21" x14ac:dyDescent="0.35">
      <c r="A12" s="44" t="s">
        <v>35</v>
      </c>
      <c r="B12" s="48" t="s">
        <v>61</v>
      </c>
      <c r="C12" s="47">
        <f t="shared" si="1"/>
        <v>0.54257551999999998</v>
      </c>
      <c r="D12" s="47">
        <f t="shared" si="2"/>
        <v>0.43103008250000008</v>
      </c>
      <c r="E12"/>
      <c r="F12"/>
      <c r="G12" s="45">
        <v>4.6259078999999996</v>
      </c>
      <c r="H12" s="45">
        <v>6.0513782999999997</v>
      </c>
      <c r="I12" s="45">
        <v>5.5999793999999996</v>
      </c>
      <c r="J12" s="45">
        <v>5.2572641000000004</v>
      </c>
      <c r="K12" s="45">
        <v>4.4972881999999998</v>
      </c>
      <c r="L12" s="45">
        <v>3.4317736999999999</v>
      </c>
      <c r="M12" s="45">
        <v>4.0548773000000002</v>
      </c>
      <c r="N12" s="4"/>
      <c r="O12" s="4">
        <f t="shared" si="0"/>
        <v>0.46259078999999997</v>
      </c>
      <c r="P12" s="4">
        <f t="shared" si="0"/>
        <v>0.60513782999999999</v>
      </c>
      <c r="Q12" s="4">
        <f t="shared" si="0"/>
        <v>0.55999793999999992</v>
      </c>
      <c r="R12" s="4">
        <f t="shared" si="0"/>
        <v>0.52572641000000009</v>
      </c>
      <c r="S12" s="4">
        <f t="shared" si="0"/>
        <v>0.44972881999999997</v>
      </c>
      <c r="T12" s="4">
        <f t="shared" si="0"/>
        <v>0.34317736999999998</v>
      </c>
      <c r="U12" s="4">
        <f t="shared" si="0"/>
        <v>0.40548773000000005</v>
      </c>
    </row>
    <row r="13" spans="1:21" x14ac:dyDescent="0.35">
      <c r="A13" s="44" t="s">
        <v>56</v>
      </c>
      <c r="B13" s="48" t="s">
        <v>88</v>
      </c>
      <c r="C13" s="47">
        <f t="shared" si="1"/>
        <v>0.77228234666666662</v>
      </c>
      <c r="D13" s="47">
        <f t="shared" si="2"/>
        <v>0.79391588000000002</v>
      </c>
      <c r="E13"/>
      <c r="F13"/>
      <c r="G13" s="45">
        <v>6.9463587000000002</v>
      </c>
      <c r="H13" s="45">
        <v>7.1874399000000002</v>
      </c>
      <c r="I13" s="45">
        <v>9.0346717999999999</v>
      </c>
      <c r="J13" s="45">
        <v>8.4227219000000009</v>
      </c>
      <c r="K13" s="45">
        <v>8.0936965999999995</v>
      </c>
      <c r="L13" s="45">
        <v>8.0752524999999995</v>
      </c>
      <c r="M13" s="45">
        <v>7.1649642</v>
      </c>
      <c r="N13" s="4"/>
      <c r="O13" s="4">
        <f t="shared" si="0"/>
        <v>0.69463587000000004</v>
      </c>
      <c r="P13" s="4">
        <f t="shared" si="0"/>
        <v>0.71874399</v>
      </c>
      <c r="Q13" s="4">
        <f t="shared" si="0"/>
        <v>0.90346718000000004</v>
      </c>
      <c r="R13" s="4">
        <f t="shared" si="0"/>
        <v>0.84227219000000009</v>
      </c>
      <c r="S13" s="4">
        <f t="shared" si="0"/>
        <v>0.80936965999999999</v>
      </c>
      <c r="T13" s="4">
        <f t="shared" si="0"/>
        <v>0.80752524999999997</v>
      </c>
      <c r="U13" s="4">
        <f t="shared" si="0"/>
        <v>0.71649642000000002</v>
      </c>
    </row>
    <row r="14" spans="1:21" x14ac:dyDescent="0.35">
      <c r="A14" s="44" t="s">
        <v>57</v>
      </c>
      <c r="B14" s="48" t="s">
        <v>84</v>
      </c>
      <c r="C14" s="47">
        <f t="shared" si="1"/>
        <v>0.41547741333333327</v>
      </c>
      <c r="D14" s="47">
        <f t="shared" si="2"/>
        <v>0.68297785499999997</v>
      </c>
      <c r="E14"/>
      <c r="F14"/>
      <c r="G14" s="45">
        <v>3.7250595</v>
      </c>
      <c r="H14" s="45">
        <v>4.9384994999999998</v>
      </c>
      <c r="I14" s="45">
        <v>3.8007634000000001</v>
      </c>
      <c r="J14" s="45">
        <v>8.4165601999999993</v>
      </c>
      <c r="K14" s="45">
        <v>7.6774325000000001</v>
      </c>
      <c r="L14" s="45">
        <v>5.7651595999999996</v>
      </c>
      <c r="M14" s="45">
        <v>5.4599618999999997</v>
      </c>
      <c r="N14" s="4"/>
      <c r="O14" s="4">
        <f t="shared" si="0"/>
        <v>0.37250594999999997</v>
      </c>
      <c r="P14" s="4">
        <f t="shared" si="0"/>
        <v>0.49384994999999998</v>
      </c>
      <c r="Q14" s="4">
        <f t="shared" si="0"/>
        <v>0.38007634000000001</v>
      </c>
      <c r="R14" s="4">
        <f t="shared" si="0"/>
        <v>0.84165601999999995</v>
      </c>
      <c r="S14" s="4">
        <f t="shared" si="0"/>
        <v>0.76774324999999999</v>
      </c>
      <c r="T14" s="4">
        <f t="shared" si="0"/>
        <v>0.57651595999999994</v>
      </c>
      <c r="U14" s="4">
        <f t="shared" si="0"/>
        <v>0.54599618999999999</v>
      </c>
    </row>
    <row r="15" spans="1:21" x14ac:dyDescent="0.35">
      <c r="B15" s="48" t="s">
        <v>90</v>
      </c>
      <c r="C15" s="47">
        <f t="shared" si="1"/>
        <v>0.6852047899999999</v>
      </c>
      <c r="D15" s="47">
        <f t="shared" si="2"/>
        <v>0.76362738500000005</v>
      </c>
      <c r="E15"/>
      <c r="F15"/>
      <c r="G15" s="45">
        <v>5.6495575999999996</v>
      </c>
      <c r="H15" s="45">
        <v>6.8787684000000002</v>
      </c>
      <c r="I15" s="45">
        <v>8.0278176999999999</v>
      </c>
      <c r="J15" s="45">
        <v>9.5171908999999992</v>
      </c>
      <c r="K15" s="45">
        <v>8.0042305000000002</v>
      </c>
      <c r="L15" s="45">
        <v>6.3638000000000003</v>
      </c>
      <c r="M15" s="45">
        <v>6.6598740000000003</v>
      </c>
      <c r="N15" s="4"/>
      <c r="O15" s="4">
        <f t="shared" si="0"/>
        <v>0.56495575999999992</v>
      </c>
      <c r="P15" s="4">
        <f t="shared" si="0"/>
        <v>0.68787684000000004</v>
      </c>
      <c r="Q15" s="4">
        <f t="shared" si="0"/>
        <v>0.80278176999999995</v>
      </c>
      <c r="R15" s="4">
        <f t="shared" si="0"/>
        <v>0.95171908999999988</v>
      </c>
      <c r="S15" s="4">
        <f t="shared" si="0"/>
        <v>0.80042305000000002</v>
      </c>
      <c r="T15" s="4">
        <f t="shared" si="0"/>
        <v>0.63638000000000006</v>
      </c>
      <c r="U15" s="4">
        <f t="shared" si="0"/>
        <v>0.66598740000000001</v>
      </c>
    </row>
    <row r="16" spans="1:21" x14ac:dyDescent="0.35">
      <c r="A16" s="44" t="s">
        <v>58</v>
      </c>
      <c r="B16" s="48" t="s">
        <v>91</v>
      </c>
      <c r="C16" s="47">
        <f t="shared" si="1"/>
        <v>0.78688087333333334</v>
      </c>
      <c r="D16" s="47">
        <f t="shared" si="2"/>
        <v>0.76914089750000003</v>
      </c>
      <c r="E16"/>
      <c r="F16"/>
      <c r="G16" s="45">
        <v>7.6137728999999998</v>
      </c>
      <c r="H16" s="45">
        <v>7.9307388999999997</v>
      </c>
      <c r="I16" s="45">
        <v>8.0619143999999991</v>
      </c>
      <c r="J16" s="45">
        <v>8.6743526000000006</v>
      </c>
      <c r="K16" s="45">
        <v>7.6271133000000004</v>
      </c>
      <c r="L16" s="45">
        <v>7.2702184000000001</v>
      </c>
      <c r="M16" s="45">
        <v>7.1939516000000001</v>
      </c>
      <c r="N16" s="4"/>
      <c r="O16" s="4">
        <f t="shared" si="0"/>
        <v>0.76137728999999998</v>
      </c>
      <c r="P16" s="4">
        <f t="shared" si="0"/>
        <v>0.79307388999999995</v>
      </c>
      <c r="Q16" s="4">
        <f t="shared" si="0"/>
        <v>0.80619143999999987</v>
      </c>
      <c r="R16" s="4">
        <f t="shared" si="0"/>
        <v>0.86743526000000004</v>
      </c>
      <c r="S16" s="4">
        <f t="shared" si="0"/>
        <v>0.76271133000000002</v>
      </c>
      <c r="T16" s="4">
        <f t="shared" si="0"/>
        <v>0.72702184000000003</v>
      </c>
      <c r="U16" s="4">
        <f t="shared" si="0"/>
        <v>0.71939516000000003</v>
      </c>
    </row>
    <row r="17" spans="1:21" x14ac:dyDescent="0.35">
      <c r="A17" s="44" t="s">
        <v>36</v>
      </c>
      <c r="B17" s="48" t="s">
        <v>105</v>
      </c>
      <c r="C17" s="47">
        <f t="shared" si="1"/>
        <v>0.39548763333333331</v>
      </c>
      <c r="D17" s="47">
        <f t="shared" si="2"/>
        <v>0.56033455749999994</v>
      </c>
      <c r="E17"/>
      <c r="F17"/>
      <c r="G17" s="45">
        <v>4.2257514</v>
      </c>
      <c r="H17" s="45">
        <v>3.5644643</v>
      </c>
      <c r="I17" s="45">
        <v>4.0744132999999998</v>
      </c>
      <c r="J17" s="45">
        <v>7.4362116</v>
      </c>
      <c r="K17" s="45">
        <v>8.2810564000000007</v>
      </c>
      <c r="L17" s="45">
        <v>2.4150673999999999</v>
      </c>
      <c r="M17" s="45">
        <v>4.2810468999999998</v>
      </c>
      <c r="N17" s="4"/>
      <c r="O17" s="4">
        <f t="shared" si="0"/>
        <v>0.42257514000000002</v>
      </c>
      <c r="P17" s="4">
        <f t="shared" si="0"/>
        <v>0.35644642999999998</v>
      </c>
      <c r="Q17" s="4">
        <f t="shared" si="0"/>
        <v>0.40744132999999999</v>
      </c>
      <c r="R17" s="4">
        <f t="shared" si="0"/>
        <v>0.74362116</v>
      </c>
      <c r="S17" s="4">
        <f t="shared" si="0"/>
        <v>0.82810564000000009</v>
      </c>
      <c r="T17" s="4">
        <f t="shared" si="0"/>
        <v>0.24150674</v>
      </c>
      <c r="U17" s="4">
        <f t="shared" si="0"/>
        <v>0.42810468999999995</v>
      </c>
    </row>
    <row r="18" spans="1:21" x14ac:dyDescent="0.35">
      <c r="A18" s="44" t="s">
        <v>43</v>
      </c>
      <c r="B18" s="48" t="s">
        <v>25</v>
      </c>
      <c r="C18" s="47">
        <f t="shared" si="1"/>
        <v>0.36962930999999993</v>
      </c>
      <c r="D18" s="47">
        <f t="shared" si="2"/>
        <v>0.57425502250000005</v>
      </c>
      <c r="E18"/>
      <c r="F18"/>
      <c r="G18" s="45">
        <v>3.1138699000000001</v>
      </c>
      <c r="H18" s="45">
        <v>4.4218792999999996</v>
      </c>
      <c r="I18" s="45">
        <v>3.5531301000000002</v>
      </c>
      <c r="J18" s="45">
        <v>6.2003063999999997</v>
      </c>
      <c r="K18" s="45">
        <v>7.7784047000000003</v>
      </c>
      <c r="L18" s="45">
        <v>3.3416123</v>
      </c>
      <c r="M18" s="45">
        <v>5.6498774999999997</v>
      </c>
      <c r="N18" s="4"/>
      <c r="O18" s="4">
        <f t="shared" si="0"/>
        <v>0.31138699000000003</v>
      </c>
      <c r="P18" s="4">
        <f t="shared" si="0"/>
        <v>0.44218792999999995</v>
      </c>
      <c r="Q18" s="4">
        <f t="shared" si="0"/>
        <v>0.35531301000000004</v>
      </c>
      <c r="R18" s="4">
        <f t="shared" si="0"/>
        <v>0.62003063999999997</v>
      </c>
      <c r="S18" s="4">
        <f t="shared" si="0"/>
        <v>0.77784047000000001</v>
      </c>
      <c r="T18" s="4">
        <f t="shared" si="0"/>
        <v>0.33416122999999998</v>
      </c>
      <c r="U18" s="4">
        <f t="shared" si="0"/>
        <v>0.56498775000000001</v>
      </c>
    </row>
    <row r="19" spans="1:21" x14ac:dyDescent="0.35">
      <c r="A19" s="44" t="s">
        <v>44</v>
      </c>
      <c r="B19" s="48" t="s">
        <v>26</v>
      </c>
      <c r="C19" s="47">
        <f t="shared" si="1"/>
        <v>0.27841292333333334</v>
      </c>
      <c r="D19" s="47">
        <f t="shared" si="2"/>
        <v>0.44678570749999996</v>
      </c>
      <c r="E19"/>
      <c r="F19"/>
      <c r="G19" s="45">
        <v>2.6658354000000002</v>
      </c>
      <c r="H19" s="45">
        <v>2.8375602</v>
      </c>
      <c r="I19" s="45">
        <v>2.8489920999999998</v>
      </c>
      <c r="J19" s="45">
        <v>6.0060457999999999</v>
      </c>
      <c r="K19" s="45">
        <v>6.4190716999999999</v>
      </c>
      <c r="L19" s="45">
        <v>2.4399082999999999</v>
      </c>
      <c r="M19" s="45">
        <v>3.0064025000000001</v>
      </c>
      <c r="N19" s="4"/>
      <c r="O19" s="4">
        <f t="shared" si="0"/>
        <v>0.26658354000000001</v>
      </c>
      <c r="P19" s="4">
        <f t="shared" si="0"/>
        <v>0.28375602</v>
      </c>
      <c r="Q19" s="4">
        <f t="shared" si="0"/>
        <v>0.28489920999999996</v>
      </c>
      <c r="R19" s="4">
        <f t="shared" si="0"/>
        <v>0.60060457999999994</v>
      </c>
      <c r="S19" s="4">
        <f t="shared" si="0"/>
        <v>0.64190716999999997</v>
      </c>
      <c r="T19" s="4">
        <f t="shared" si="0"/>
        <v>0.24399082999999999</v>
      </c>
      <c r="U19" s="4">
        <f t="shared" si="0"/>
        <v>0.30064025</v>
      </c>
    </row>
    <row r="20" spans="1:21" x14ac:dyDescent="0.35">
      <c r="A20" s="44" t="s">
        <v>8</v>
      </c>
      <c r="B20" s="48" t="s">
        <v>92</v>
      </c>
      <c r="C20" s="47">
        <f t="shared" si="1"/>
        <v>0.68386784999999994</v>
      </c>
      <c r="D20" s="47">
        <f t="shared" si="2"/>
        <v>0.71867688750000003</v>
      </c>
      <c r="E20"/>
      <c r="F20"/>
      <c r="G20" s="45">
        <v>6.1350908000000004</v>
      </c>
      <c r="H20" s="45">
        <v>6.8211874999999997</v>
      </c>
      <c r="I20" s="45">
        <v>7.5597572</v>
      </c>
      <c r="J20" s="45">
        <v>8.5259342</v>
      </c>
      <c r="K20" s="45">
        <v>6.9435061999999999</v>
      </c>
      <c r="L20" s="45">
        <v>6.479044</v>
      </c>
      <c r="M20" s="45">
        <v>6.7985911000000003</v>
      </c>
      <c r="N20" s="4"/>
      <c r="O20" s="4">
        <f t="shared" si="0"/>
        <v>0.61350908000000004</v>
      </c>
      <c r="P20" s="4">
        <f t="shared" si="0"/>
        <v>0.68211875</v>
      </c>
      <c r="Q20" s="4">
        <f t="shared" si="0"/>
        <v>0.75597572000000002</v>
      </c>
      <c r="R20" s="4">
        <f t="shared" si="0"/>
        <v>0.85259342000000005</v>
      </c>
      <c r="S20" s="4">
        <f t="shared" si="0"/>
        <v>0.69435062000000003</v>
      </c>
      <c r="T20" s="4">
        <f t="shared" si="0"/>
        <v>0.64790440000000005</v>
      </c>
      <c r="U20" s="4">
        <f t="shared" si="0"/>
        <v>0.67985910999999999</v>
      </c>
    </row>
    <row r="21" spans="1:21" x14ac:dyDescent="0.35">
      <c r="A21" s="44" t="s">
        <v>37</v>
      </c>
      <c r="B21" s="48" t="s">
        <v>80</v>
      </c>
      <c r="C21" s="47">
        <f t="shared" si="1"/>
        <v>0.6819140766666667</v>
      </c>
      <c r="D21" s="47">
        <f t="shared" si="2"/>
        <v>0.75559704250000004</v>
      </c>
      <c r="E21"/>
      <c r="F21"/>
      <c r="G21" s="45">
        <v>6.4679384000000004</v>
      </c>
      <c r="H21" s="45">
        <v>6.5981192999999996</v>
      </c>
      <c r="I21" s="45">
        <v>7.3913646000000002</v>
      </c>
      <c r="J21" s="45">
        <v>9.2236852999999996</v>
      </c>
      <c r="K21" s="45">
        <v>8.7132071999999994</v>
      </c>
      <c r="L21" s="45">
        <v>6.2998066000000001</v>
      </c>
      <c r="M21" s="45">
        <v>5.9871825999999997</v>
      </c>
      <c r="N21" s="4"/>
      <c r="O21" s="4">
        <f t="shared" si="0"/>
        <v>0.64679384000000006</v>
      </c>
      <c r="P21" s="4">
        <f t="shared" si="0"/>
        <v>0.65981192999999994</v>
      </c>
      <c r="Q21" s="4">
        <f t="shared" si="0"/>
        <v>0.73913646</v>
      </c>
      <c r="R21" s="4">
        <f t="shared" si="0"/>
        <v>0.92236852999999996</v>
      </c>
      <c r="S21" s="4">
        <f t="shared" si="0"/>
        <v>0.87132071999999994</v>
      </c>
      <c r="T21" s="4">
        <f t="shared" si="0"/>
        <v>0.62998065999999997</v>
      </c>
      <c r="U21" s="4">
        <f t="shared" si="0"/>
        <v>0.59871825999999995</v>
      </c>
    </row>
    <row r="22" spans="1:21" x14ac:dyDescent="0.35">
      <c r="A22" s="44" t="s">
        <v>18</v>
      </c>
      <c r="B22" s="48" t="s">
        <v>85</v>
      </c>
      <c r="C22" s="47">
        <f t="shared" si="1"/>
        <v>0.48874549666666667</v>
      </c>
      <c r="D22" s="47">
        <f t="shared" si="2"/>
        <v>0.62488274750000006</v>
      </c>
      <c r="E22"/>
      <c r="F22"/>
      <c r="G22" s="45">
        <v>3.8582052999999998</v>
      </c>
      <c r="H22" s="45">
        <v>4.8741059</v>
      </c>
      <c r="I22" s="45">
        <v>5.9300537000000002</v>
      </c>
      <c r="J22" s="45">
        <v>8.1135683000000007</v>
      </c>
      <c r="K22" s="45">
        <v>7.4564271</v>
      </c>
      <c r="L22" s="45">
        <v>4.8446689000000003</v>
      </c>
      <c r="M22" s="45">
        <v>4.5806456000000004</v>
      </c>
      <c r="N22" s="4"/>
      <c r="O22" s="4">
        <f t="shared" si="0"/>
        <v>0.38582052999999999</v>
      </c>
      <c r="P22" s="4">
        <f t="shared" si="0"/>
        <v>0.48741058999999998</v>
      </c>
      <c r="Q22" s="4">
        <f t="shared" si="0"/>
        <v>0.59300536999999998</v>
      </c>
      <c r="R22" s="4">
        <f t="shared" si="0"/>
        <v>0.81135683000000003</v>
      </c>
      <c r="S22" s="4">
        <f t="shared" si="0"/>
        <v>0.74564271000000004</v>
      </c>
      <c r="T22" s="4">
        <f t="shared" si="0"/>
        <v>0.48446689000000004</v>
      </c>
      <c r="U22" s="4">
        <f t="shared" si="0"/>
        <v>0.45806456000000007</v>
      </c>
    </row>
    <row r="23" spans="1:21" x14ac:dyDescent="0.35">
      <c r="A23" s="44" t="s">
        <v>45</v>
      </c>
      <c r="B23" s="48" t="s">
        <v>27</v>
      </c>
      <c r="C23" s="47">
        <f t="shared" si="1"/>
        <v>0.43338213000000003</v>
      </c>
      <c r="D23" s="47">
        <f t="shared" si="2"/>
        <v>0.51018162249999999</v>
      </c>
      <c r="E23"/>
      <c r="F23"/>
      <c r="G23" s="45">
        <v>4.0593003999999997</v>
      </c>
      <c r="H23" s="45">
        <v>4.2762751999999997</v>
      </c>
      <c r="I23" s="45">
        <v>4.6658882999999998</v>
      </c>
      <c r="J23" s="45">
        <v>6.6157646000000003</v>
      </c>
      <c r="K23" s="45">
        <v>5.8058319000000003</v>
      </c>
      <c r="L23" s="45">
        <v>3.1990440000000002</v>
      </c>
      <c r="M23" s="45">
        <v>4.7866244</v>
      </c>
      <c r="N23" s="4"/>
      <c r="O23" s="4">
        <f t="shared" si="0"/>
        <v>0.40593003999999999</v>
      </c>
      <c r="P23" s="4">
        <f t="shared" si="0"/>
        <v>0.42762751999999998</v>
      </c>
      <c r="Q23" s="4">
        <f t="shared" si="0"/>
        <v>0.46658882999999995</v>
      </c>
      <c r="R23" s="4">
        <f t="shared" si="0"/>
        <v>0.66157646000000003</v>
      </c>
      <c r="S23" s="4">
        <f t="shared" si="0"/>
        <v>0.58058319000000003</v>
      </c>
      <c r="T23" s="4">
        <f t="shared" si="0"/>
        <v>0.31990440000000003</v>
      </c>
      <c r="U23" s="4">
        <f t="shared" si="0"/>
        <v>0.47866244000000002</v>
      </c>
    </row>
    <row r="24" spans="1:21" x14ac:dyDescent="0.35">
      <c r="A24" s="44" t="s">
        <v>46</v>
      </c>
      <c r="B24" s="48" t="s">
        <v>28</v>
      </c>
      <c r="C24" s="47">
        <f t="shared" si="1"/>
        <v>0.58196379666666664</v>
      </c>
      <c r="D24" s="47">
        <f t="shared" si="2"/>
        <v>0.59015740000000005</v>
      </c>
      <c r="E24"/>
      <c r="F24"/>
      <c r="G24" s="45">
        <v>5.1189565999999997</v>
      </c>
      <c r="H24" s="45">
        <v>6.3612694999999997</v>
      </c>
      <c r="I24" s="45">
        <v>5.9786878000000003</v>
      </c>
      <c r="J24" s="45">
        <v>7.3654637000000003</v>
      </c>
      <c r="K24" s="45">
        <v>6.4238800999999999</v>
      </c>
      <c r="L24" s="45">
        <v>5.4479451000000001</v>
      </c>
      <c r="M24" s="45">
        <v>4.3690071000000001</v>
      </c>
      <c r="N24" s="4"/>
      <c r="O24" s="4">
        <f t="shared" si="0"/>
        <v>0.51189565999999997</v>
      </c>
      <c r="P24" s="4">
        <f t="shared" si="0"/>
        <v>0.63612694999999997</v>
      </c>
      <c r="Q24" s="4">
        <f t="shared" si="0"/>
        <v>0.59786877999999999</v>
      </c>
      <c r="R24" s="4">
        <f t="shared" si="0"/>
        <v>0.73654637000000001</v>
      </c>
      <c r="S24" s="4">
        <f t="shared" si="0"/>
        <v>0.64238801000000001</v>
      </c>
      <c r="T24" s="4">
        <f t="shared" si="0"/>
        <v>0.54479451000000001</v>
      </c>
      <c r="U24" s="4">
        <f t="shared" si="0"/>
        <v>0.43690071000000003</v>
      </c>
    </row>
    <row r="25" spans="1:21" x14ac:dyDescent="0.35">
      <c r="A25" s="44" t="s">
        <v>9</v>
      </c>
      <c r="B25" s="48" t="s">
        <v>93</v>
      </c>
      <c r="C25" s="47">
        <f t="shared" si="1"/>
        <v>0.74647825666666667</v>
      </c>
      <c r="D25" s="47">
        <f t="shared" si="2"/>
        <v>0.66454987750000005</v>
      </c>
      <c r="E25"/>
      <c r="F25"/>
      <c r="G25" s="45">
        <v>6.4019507999999998</v>
      </c>
      <c r="H25" s="45">
        <v>7.1902489999999997</v>
      </c>
      <c r="I25" s="45">
        <v>8.8021478999999996</v>
      </c>
      <c r="J25" s="45">
        <v>6.8111258000000001</v>
      </c>
      <c r="K25" s="45">
        <v>7.3042512000000004</v>
      </c>
      <c r="L25" s="45">
        <v>6.7335276999999998</v>
      </c>
      <c r="M25" s="45">
        <v>5.7330904</v>
      </c>
      <c r="N25" s="4"/>
      <c r="O25" s="4">
        <f t="shared" si="0"/>
        <v>0.64019508000000003</v>
      </c>
      <c r="P25" s="4">
        <f t="shared" si="0"/>
        <v>0.71902489999999997</v>
      </c>
      <c r="Q25" s="4">
        <f t="shared" si="0"/>
        <v>0.88021478999999991</v>
      </c>
      <c r="R25" s="4">
        <f t="shared" si="0"/>
        <v>0.68111257999999997</v>
      </c>
      <c r="S25" s="4">
        <f t="shared" si="0"/>
        <v>0.73042512000000004</v>
      </c>
      <c r="T25" s="4">
        <f t="shared" si="0"/>
        <v>0.67335276999999993</v>
      </c>
      <c r="U25" s="4">
        <f t="shared" si="0"/>
        <v>0.57330904000000005</v>
      </c>
    </row>
    <row r="26" spans="1:21" x14ac:dyDescent="0.35">
      <c r="A26" s="44" t="s">
        <v>47</v>
      </c>
      <c r="B26" s="48" t="s">
        <v>29</v>
      </c>
      <c r="C26" s="47">
        <f t="shared" si="1"/>
        <v>0.57759715999999994</v>
      </c>
      <c r="D26" s="47">
        <f t="shared" si="2"/>
        <v>0.29733611500000001</v>
      </c>
      <c r="E26"/>
      <c r="F26"/>
      <c r="G26" s="45">
        <v>4.4469003999999996</v>
      </c>
      <c r="H26" s="45">
        <v>6.4762130000000004</v>
      </c>
      <c r="I26" s="45">
        <v>6.4048014000000002</v>
      </c>
      <c r="J26" s="45">
        <v>2.0506060000000002</v>
      </c>
      <c r="K26" s="45">
        <v>3.9177814</v>
      </c>
      <c r="L26" s="45">
        <v>3.2482429000000002</v>
      </c>
      <c r="M26" s="45">
        <v>2.6768143000000002</v>
      </c>
      <c r="N26" s="4"/>
      <c r="O26" s="4">
        <f t="shared" si="0"/>
        <v>0.44469003999999995</v>
      </c>
      <c r="P26" s="4">
        <f t="shared" si="0"/>
        <v>0.64762130000000007</v>
      </c>
      <c r="Q26" s="4">
        <f t="shared" si="0"/>
        <v>0.64048013999999998</v>
      </c>
      <c r="R26" s="4">
        <f t="shared" si="0"/>
        <v>0.20506060000000001</v>
      </c>
      <c r="S26" s="4">
        <f t="shared" si="0"/>
        <v>0.39177814</v>
      </c>
      <c r="T26" s="4">
        <f t="shared" si="0"/>
        <v>0.32482429000000002</v>
      </c>
      <c r="U26" s="4">
        <f t="shared" si="0"/>
        <v>0.26768143</v>
      </c>
    </row>
    <row r="27" spans="1:21" x14ac:dyDescent="0.35">
      <c r="A27" s="44" t="s">
        <v>10</v>
      </c>
      <c r="B27" s="48" t="s">
        <v>89</v>
      </c>
      <c r="C27" s="47">
        <f t="shared" si="1"/>
        <v>0.81184186999999997</v>
      </c>
      <c r="D27" s="47">
        <f t="shared" si="2"/>
        <v>0.8191960425</v>
      </c>
      <c r="E27"/>
      <c r="F27"/>
      <c r="G27" s="45">
        <v>7.1559986999999996</v>
      </c>
      <c r="H27" s="45">
        <v>7.8624996999999999</v>
      </c>
      <c r="I27" s="45">
        <v>9.3367576999999997</v>
      </c>
      <c r="J27" s="45">
        <v>9.7513494000000005</v>
      </c>
      <c r="K27" s="45">
        <v>9.2128572000000002</v>
      </c>
      <c r="L27" s="45">
        <v>8.2115507000000001</v>
      </c>
      <c r="M27" s="45">
        <v>5.5920844000000001</v>
      </c>
      <c r="N27" s="4"/>
      <c r="O27" s="4">
        <f t="shared" si="0"/>
        <v>0.71559986999999992</v>
      </c>
      <c r="P27" s="4">
        <f t="shared" si="0"/>
        <v>0.78624996999999996</v>
      </c>
      <c r="Q27" s="4">
        <f t="shared" si="0"/>
        <v>0.93367577000000002</v>
      </c>
      <c r="R27" s="4">
        <f t="shared" si="0"/>
        <v>0.97513494000000001</v>
      </c>
      <c r="S27" s="4">
        <f t="shared" si="0"/>
        <v>0.92128571999999997</v>
      </c>
      <c r="T27" s="4">
        <f t="shared" si="0"/>
        <v>0.82115506999999999</v>
      </c>
      <c r="U27" s="4">
        <f t="shared" si="0"/>
        <v>0.55920844000000003</v>
      </c>
    </row>
    <row r="28" spans="1:21" x14ac:dyDescent="0.35">
      <c r="A28" s="44" t="s">
        <v>48</v>
      </c>
      <c r="B28" s="48" t="s">
        <v>30</v>
      </c>
      <c r="C28" s="47">
        <f t="shared" si="1"/>
        <v>0.37891918000000002</v>
      </c>
      <c r="D28" s="47">
        <f t="shared" si="2"/>
        <v>0.38693156750000002</v>
      </c>
      <c r="E28"/>
      <c r="F28"/>
      <c r="G28" s="45">
        <v>2.9969231999999999</v>
      </c>
      <c r="H28" s="45">
        <v>4.0784754999999997</v>
      </c>
      <c r="I28" s="45">
        <v>4.2921766999999997</v>
      </c>
      <c r="J28" s="45">
        <v>4.5892448000000003</v>
      </c>
      <c r="K28" s="45">
        <v>4.5103555000000002</v>
      </c>
      <c r="L28" s="45">
        <v>2.5455893999999999</v>
      </c>
      <c r="M28" s="45">
        <v>3.8320729999999998</v>
      </c>
      <c r="N28" s="4"/>
      <c r="O28" s="4">
        <f t="shared" si="0"/>
        <v>0.29969232000000001</v>
      </c>
      <c r="P28" s="4">
        <f t="shared" si="0"/>
        <v>0.40784754999999995</v>
      </c>
      <c r="Q28" s="4">
        <f t="shared" si="0"/>
        <v>0.42921767</v>
      </c>
      <c r="R28" s="4">
        <f t="shared" si="0"/>
        <v>0.45892448000000002</v>
      </c>
      <c r="S28" s="4">
        <f t="shared" si="0"/>
        <v>0.45103555000000001</v>
      </c>
      <c r="T28" s="4">
        <f t="shared" si="0"/>
        <v>0.25455894000000001</v>
      </c>
      <c r="U28" s="4">
        <f t="shared" si="0"/>
        <v>0.38320729999999997</v>
      </c>
    </row>
    <row r="29" spans="1:21" x14ac:dyDescent="0.35">
      <c r="A29" s="44" t="s">
        <v>11</v>
      </c>
      <c r="B29" s="48" t="s">
        <v>94</v>
      </c>
      <c r="C29" s="47">
        <f t="shared" si="1"/>
        <v>0.47114573333333337</v>
      </c>
      <c r="D29" s="47">
        <f t="shared" si="2"/>
        <v>0.67024159500000002</v>
      </c>
      <c r="E29"/>
      <c r="F29"/>
      <c r="G29" s="45">
        <v>3.4040821000000001</v>
      </c>
      <c r="H29" s="45">
        <v>6.2910776000000004</v>
      </c>
      <c r="I29" s="45">
        <v>4.4392123000000003</v>
      </c>
      <c r="J29" s="45">
        <v>8.2592906999999993</v>
      </c>
      <c r="K29" s="45">
        <v>7.1878318999999999</v>
      </c>
      <c r="L29" s="45">
        <v>4.6198096</v>
      </c>
      <c r="M29" s="45">
        <v>6.7427315999999999</v>
      </c>
      <c r="N29" s="4"/>
      <c r="O29" s="4">
        <f t="shared" si="0"/>
        <v>0.34040820999999999</v>
      </c>
      <c r="P29" s="4">
        <f t="shared" si="0"/>
        <v>0.62910776000000002</v>
      </c>
      <c r="Q29" s="4">
        <f t="shared" si="0"/>
        <v>0.44392123000000006</v>
      </c>
      <c r="R29" s="4">
        <f t="shared" si="0"/>
        <v>0.82592906999999993</v>
      </c>
      <c r="S29" s="4">
        <f t="shared" si="0"/>
        <v>0.71878319000000002</v>
      </c>
      <c r="T29" s="4">
        <f t="shared" si="0"/>
        <v>0.46198096</v>
      </c>
      <c r="U29" s="4">
        <f t="shared" si="0"/>
        <v>0.67427316000000004</v>
      </c>
    </row>
    <row r="30" spans="1:21" x14ac:dyDescent="0.35">
      <c r="A30" s="44" t="s">
        <v>19</v>
      </c>
      <c r="B30" s="49" t="s">
        <v>86</v>
      </c>
      <c r="C30" s="47">
        <f t="shared" si="1"/>
        <v>0.50772994333333343</v>
      </c>
      <c r="D30" s="47">
        <f t="shared" si="2"/>
        <v>0.55335993750000001</v>
      </c>
      <c r="E30"/>
      <c r="F30"/>
      <c r="G30" s="45">
        <v>4.1382241000000004</v>
      </c>
      <c r="H30" s="45">
        <v>5.7008276000000002</v>
      </c>
      <c r="I30" s="45">
        <v>5.3928466000000004</v>
      </c>
      <c r="J30" s="45">
        <v>7.7435850999999998</v>
      </c>
      <c r="K30" s="45">
        <v>5.6157303000000001</v>
      </c>
      <c r="L30" s="45">
        <v>4.4277610999999997</v>
      </c>
      <c r="M30" s="45">
        <v>4.347321</v>
      </c>
      <c r="N30" s="4"/>
      <c r="O30" s="4">
        <f t="shared" si="0"/>
        <v>0.41382241000000003</v>
      </c>
      <c r="P30" s="4">
        <f t="shared" si="0"/>
        <v>0.57008276000000002</v>
      </c>
      <c r="Q30" s="4">
        <f t="shared" si="0"/>
        <v>0.53928466000000008</v>
      </c>
      <c r="R30" s="4">
        <f t="shared" si="0"/>
        <v>0.77435851</v>
      </c>
      <c r="S30" s="4">
        <f t="shared" si="0"/>
        <v>0.56157303000000003</v>
      </c>
      <c r="T30" s="4">
        <f t="shared" si="0"/>
        <v>0.44277610999999995</v>
      </c>
      <c r="U30" s="4">
        <f t="shared" si="0"/>
        <v>0.43473210000000001</v>
      </c>
    </row>
    <row r="31" spans="1:21" x14ac:dyDescent="0.35">
      <c r="B31" s="48" t="s">
        <v>95</v>
      </c>
      <c r="C31" s="47">
        <f t="shared" si="1"/>
        <v>0.79026084000000008</v>
      </c>
      <c r="D31" s="47">
        <f t="shared" si="2"/>
        <v>0.78108521500000005</v>
      </c>
      <c r="E31"/>
      <c r="F31"/>
      <c r="G31" s="45">
        <v>7.1449227000000004</v>
      </c>
      <c r="H31" s="45">
        <v>7.9669904999999996</v>
      </c>
      <c r="I31" s="45">
        <v>8.5959120000000002</v>
      </c>
      <c r="J31" s="45">
        <v>8.7530794000000007</v>
      </c>
      <c r="K31" s="45">
        <v>7.7985682000000001</v>
      </c>
      <c r="L31" s="45">
        <v>7.5401753999999999</v>
      </c>
      <c r="M31" s="45">
        <v>7.1515855999999998</v>
      </c>
      <c r="N31" s="4"/>
      <c r="O31" s="4">
        <f t="shared" si="0"/>
        <v>0.71449227000000004</v>
      </c>
      <c r="P31" s="4">
        <f t="shared" si="0"/>
        <v>0.79669904999999996</v>
      </c>
      <c r="Q31" s="4">
        <f t="shared" si="0"/>
        <v>0.8595912</v>
      </c>
      <c r="R31" s="4">
        <f t="shared" si="0"/>
        <v>0.87530794000000012</v>
      </c>
      <c r="S31" s="4">
        <f t="shared" si="0"/>
        <v>0.77985682000000001</v>
      </c>
      <c r="T31" s="4">
        <f t="shared" si="0"/>
        <v>0.75401753999999999</v>
      </c>
      <c r="U31" s="4">
        <f t="shared" si="0"/>
        <v>0.71515856</v>
      </c>
    </row>
    <row r="32" spans="1:21" x14ac:dyDescent="0.35">
      <c r="A32" s="44" t="s">
        <v>49</v>
      </c>
      <c r="B32" s="48" t="s">
        <v>31</v>
      </c>
      <c r="C32" s="47">
        <f t="shared" si="1"/>
        <v>0.78724333333333341</v>
      </c>
      <c r="D32" s="47">
        <f t="shared" si="2"/>
        <v>0.71621631499999994</v>
      </c>
      <c r="E32"/>
      <c r="F32"/>
      <c r="G32" s="45">
        <v>7.4346375</v>
      </c>
      <c r="H32" s="45">
        <v>7.6431117000000004</v>
      </c>
      <c r="I32" s="45">
        <v>8.5395508000000007</v>
      </c>
      <c r="J32" s="45">
        <v>8.7054024000000005</v>
      </c>
      <c r="K32" s="45">
        <v>7.3843923</v>
      </c>
      <c r="L32" s="45">
        <v>6.4766655000000002</v>
      </c>
      <c r="M32" s="45">
        <v>6.0821924000000003</v>
      </c>
      <c r="N32" s="4"/>
      <c r="O32" s="4">
        <f t="shared" si="0"/>
        <v>0.74346374999999998</v>
      </c>
      <c r="P32" s="4">
        <f t="shared" si="0"/>
        <v>0.76431117000000004</v>
      </c>
      <c r="Q32" s="4">
        <f t="shared" si="0"/>
        <v>0.85395508000000009</v>
      </c>
      <c r="R32" s="4">
        <f t="shared" si="0"/>
        <v>0.87054024000000008</v>
      </c>
      <c r="S32" s="4">
        <f t="shared" si="0"/>
        <v>0.73843923</v>
      </c>
      <c r="T32" s="4">
        <f t="shared" si="0"/>
        <v>0.64766655000000006</v>
      </c>
      <c r="U32" s="4">
        <f t="shared" si="0"/>
        <v>0.60821924000000005</v>
      </c>
    </row>
    <row r="33" spans="1:21" x14ac:dyDescent="0.35">
      <c r="A33" s="44" t="s">
        <v>59</v>
      </c>
      <c r="B33" s="48" t="s">
        <v>96</v>
      </c>
      <c r="C33" s="47">
        <f t="shared" si="1"/>
        <v>0.83541156333333344</v>
      </c>
      <c r="D33" s="47">
        <f t="shared" si="2"/>
        <v>0.85299141249999999</v>
      </c>
      <c r="E33"/>
      <c r="F33"/>
      <c r="G33" s="45">
        <v>8.2688942000000001</v>
      </c>
      <c r="H33" s="45">
        <v>7.6084322999999996</v>
      </c>
      <c r="I33" s="45">
        <v>9.1850204000000009</v>
      </c>
      <c r="J33" s="45">
        <v>9.0204067000000006</v>
      </c>
      <c r="K33" s="45">
        <v>8.3932427999999994</v>
      </c>
      <c r="L33" s="45">
        <v>8.5070104999999998</v>
      </c>
      <c r="M33" s="45">
        <v>8.1989964999999998</v>
      </c>
      <c r="N33" s="4"/>
      <c r="O33" s="4">
        <f t="shared" si="0"/>
        <v>0.82688941999999999</v>
      </c>
      <c r="P33" s="4">
        <f t="shared" si="0"/>
        <v>0.76084322999999998</v>
      </c>
      <c r="Q33" s="4">
        <f t="shared" si="0"/>
        <v>0.91850204000000013</v>
      </c>
      <c r="R33" s="4">
        <f t="shared" si="0"/>
        <v>0.9020406700000001</v>
      </c>
      <c r="S33" s="4">
        <f t="shared" si="0"/>
        <v>0.83932427999999992</v>
      </c>
      <c r="T33" s="4">
        <f t="shared" si="0"/>
        <v>0.85070104999999996</v>
      </c>
      <c r="U33" s="4">
        <f t="shared" si="0"/>
        <v>0.81989964999999998</v>
      </c>
    </row>
    <row r="34" spans="1:21" x14ac:dyDescent="0.35">
      <c r="B34" s="48" t="s">
        <v>97</v>
      </c>
      <c r="C34" s="47">
        <f t="shared" si="1"/>
        <v>0.73573881666666663</v>
      </c>
      <c r="D34" s="47">
        <f t="shared" si="2"/>
        <v>0.70038692999999985</v>
      </c>
      <c r="E34"/>
      <c r="F34"/>
      <c r="G34" s="45">
        <v>6.4977884000000001</v>
      </c>
      <c r="H34" s="45">
        <v>7.6496104999999996</v>
      </c>
      <c r="I34" s="45">
        <v>7.9247655999999997</v>
      </c>
      <c r="J34" s="45">
        <v>7.2281107999999996</v>
      </c>
      <c r="K34" s="45">
        <v>7.6953186999999996</v>
      </c>
      <c r="L34" s="45">
        <v>6.9660320000000002</v>
      </c>
      <c r="M34" s="45">
        <v>6.1260157</v>
      </c>
      <c r="N34" s="4"/>
      <c r="O34" s="4">
        <f t="shared" si="0"/>
        <v>0.64977883999999997</v>
      </c>
      <c r="P34" s="4">
        <f t="shared" si="0"/>
        <v>0.76496104999999992</v>
      </c>
      <c r="Q34" s="4">
        <f t="shared" si="0"/>
        <v>0.79247656</v>
      </c>
      <c r="R34" s="4">
        <f t="shared" si="0"/>
        <v>0.72281107999999994</v>
      </c>
      <c r="S34" s="4">
        <f t="shared" si="0"/>
        <v>0.76953187000000001</v>
      </c>
      <c r="T34" s="4">
        <f t="shared" si="0"/>
        <v>0.69660319999999998</v>
      </c>
      <c r="U34" s="4">
        <f t="shared" si="0"/>
        <v>0.61260157000000004</v>
      </c>
    </row>
    <row r="35" spans="1:21" x14ac:dyDescent="0.35">
      <c r="A35" s="44" t="s">
        <v>12</v>
      </c>
      <c r="B35" s="48" t="s">
        <v>13</v>
      </c>
      <c r="C35" s="47">
        <f t="shared" si="1"/>
        <v>0.68112443</v>
      </c>
      <c r="D35" s="47">
        <f t="shared" si="2"/>
        <v>0.54547426749999994</v>
      </c>
      <c r="E35"/>
      <c r="F35"/>
      <c r="G35" s="45">
        <v>6.2043103999999998</v>
      </c>
      <c r="H35" s="45">
        <v>6.7126722000000001</v>
      </c>
      <c r="I35" s="45">
        <v>7.5167503</v>
      </c>
      <c r="J35" s="45">
        <v>6.1487664999999998</v>
      </c>
      <c r="K35" s="45">
        <v>5.9872927999999996</v>
      </c>
      <c r="L35" s="45">
        <v>5.3035302</v>
      </c>
      <c r="M35" s="45">
        <v>4.3793812000000001</v>
      </c>
      <c r="N35" s="4"/>
      <c r="O35" s="4">
        <f t="shared" si="0"/>
        <v>0.62043103999999993</v>
      </c>
      <c r="P35" s="4">
        <f t="shared" si="0"/>
        <v>0.67126722000000005</v>
      </c>
      <c r="Q35" s="4">
        <f t="shared" si="0"/>
        <v>0.75167503000000002</v>
      </c>
      <c r="R35" s="4">
        <f t="shared" si="0"/>
        <v>0.61487665000000002</v>
      </c>
      <c r="S35" s="4">
        <f t="shared" si="0"/>
        <v>0.59872927999999992</v>
      </c>
      <c r="T35" s="4">
        <f t="shared" si="0"/>
        <v>0.53035301999999995</v>
      </c>
      <c r="U35" s="4">
        <f t="shared" si="0"/>
        <v>0.43793811999999999</v>
      </c>
    </row>
    <row r="36" spans="1:21" x14ac:dyDescent="0.35">
      <c r="A36" s="44" t="s">
        <v>60</v>
      </c>
      <c r="B36" s="48" t="s">
        <v>98</v>
      </c>
      <c r="C36" s="47">
        <f t="shared" si="1"/>
        <v>0.7315557966666667</v>
      </c>
      <c r="D36" s="47">
        <f t="shared" si="2"/>
        <v>0.78185693000000001</v>
      </c>
      <c r="E36"/>
      <c r="F36"/>
      <c r="G36" s="45">
        <v>6.1541480999999996</v>
      </c>
      <c r="H36" s="45">
        <v>7.6132492999999997</v>
      </c>
      <c r="I36" s="45">
        <v>8.1792765000000003</v>
      </c>
      <c r="J36" s="45">
        <v>8.3148421999999993</v>
      </c>
      <c r="K36" s="45">
        <v>8.1972561000000006</v>
      </c>
      <c r="L36" s="45">
        <v>8.0804024000000005</v>
      </c>
      <c r="M36" s="45">
        <v>6.6817764999999998</v>
      </c>
      <c r="N36" s="4"/>
      <c r="O36" s="4">
        <f t="shared" si="0"/>
        <v>0.61541480999999998</v>
      </c>
      <c r="P36" s="4">
        <f t="shared" si="0"/>
        <v>0.76132493000000001</v>
      </c>
      <c r="Q36" s="4">
        <f t="shared" si="0"/>
        <v>0.81792765000000001</v>
      </c>
      <c r="R36" s="4">
        <f t="shared" si="0"/>
        <v>0.83148421999999989</v>
      </c>
      <c r="S36" s="4">
        <f t="shared" si="0"/>
        <v>0.8197256100000001</v>
      </c>
      <c r="T36" s="4">
        <f t="shared" si="0"/>
        <v>0.80804024000000008</v>
      </c>
      <c r="U36" s="4">
        <f t="shared" si="0"/>
        <v>0.66817764999999996</v>
      </c>
    </row>
    <row r="37" spans="1:21" x14ac:dyDescent="0.35">
      <c r="A37" s="44" t="s">
        <v>50</v>
      </c>
      <c r="B37" s="48" t="s">
        <v>32</v>
      </c>
      <c r="C37" s="47">
        <f t="shared" si="1"/>
        <v>0.14403487033333334</v>
      </c>
      <c r="D37" s="47">
        <f t="shared" si="2"/>
        <v>0.28917639000000006</v>
      </c>
      <c r="E37"/>
      <c r="F37"/>
      <c r="G37" s="45">
        <v>1.5100034</v>
      </c>
      <c r="H37" s="45">
        <v>0.99835580999999995</v>
      </c>
      <c r="I37" s="45">
        <v>1.8126869000000001</v>
      </c>
      <c r="J37" s="45">
        <v>3.2887363000000001</v>
      </c>
      <c r="K37" s="45">
        <v>4.2672691</v>
      </c>
      <c r="L37" s="45">
        <v>1.2678571000000001</v>
      </c>
      <c r="M37" s="45">
        <v>2.7431931000000001</v>
      </c>
      <c r="N37" s="4"/>
      <c r="O37" s="4">
        <f t="shared" si="0"/>
        <v>0.15100034000000001</v>
      </c>
      <c r="P37" s="4">
        <f t="shared" si="0"/>
        <v>9.9835580999999993E-2</v>
      </c>
      <c r="Q37" s="4">
        <f t="shared" si="0"/>
        <v>0.18126869000000001</v>
      </c>
      <c r="R37" s="4">
        <f t="shared" si="0"/>
        <v>0.32887363000000003</v>
      </c>
      <c r="S37" s="4">
        <f t="shared" si="0"/>
        <v>0.42672691000000001</v>
      </c>
      <c r="T37" s="4">
        <f t="shared" si="0"/>
        <v>0.12678571</v>
      </c>
      <c r="U37" s="4">
        <f t="shared" si="0"/>
        <v>0.27431930999999998</v>
      </c>
    </row>
    <row r="38" spans="1:21" x14ac:dyDescent="0.35">
      <c r="A38" s="44" t="s">
        <v>14</v>
      </c>
      <c r="B38" s="48" t="s">
        <v>99</v>
      </c>
      <c r="C38" s="47">
        <f t="shared" si="1"/>
        <v>0.49738897500000001</v>
      </c>
      <c r="D38" s="47">
        <f t="shared" si="2"/>
        <v>0.64497651999999994</v>
      </c>
      <c r="E38"/>
      <c r="F38"/>
      <c r="G38" s="45">
        <v>3.4412034</v>
      </c>
      <c r="H38" s="45">
        <v>6.5065761000000002</v>
      </c>
      <c r="I38" s="45" t="e">
        <v>#N/A</v>
      </c>
      <c r="J38" s="45">
        <v>8.6789751000000006</v>
      </c>
      <c r="K38" s="45">
        <v>6.8950089999999999</v>
      </c>
      <c r="L38" s="45">
        <v>4.6692853000000003</v>
      </c>
      <c r="M38" s="45">
        <v>5.5557914000000004</v>
      </c>
      <c r="N38" s="4"/>
      <c r="O38" s="4">
        <f t="shared" si="0"/>
        <v>0.34412034000000002</v>
      </c>
      <c r="P38" s="4">
        <f t="shared" si="0"/>
        <v>0.65065761</v>
      </c>
      <c r="Q38" s="4" t="str">
        <f t="shared" si="0"/>
        <v>..</v>
      </c>
      <c r="R38" s="4">
        <f t="shared" si="0"/>
        <v>0.86789751000000004</v>
      </c>
      <c r="S38" s="4">
        <f t="shared" si="0"/>
        <v>0.68950089999999997</v>
      </c>
      <c r="T38" s="4">
        <f t="shared" si="0"/>
        <v>0.46692853000000001</v>
      </c>
      <c r="U38" s="4">
        <f t="shared" si="0"/>
        <v>0.55557914000000008</v>
      </c>
    </row>
    <row r="39" spans="1:21" x14ac:dyDescent="0.35">
      <c r="A39" s="44" t="s">
        <v>38</v>
      </c>
      <c r="B39" s="48" t="s">
        <v>81</v>
      </c>
      <c r="C39" s="47">
        <f t="shared" si="1"/>
        <v>0.73110252999999992</v>
      </c>
      <c r="D39" s="47">
        <f t="shared" si="2"/>
        <v>0.75890543499999996</v>
      </c>
      <c r="E39"/>
      <c r="F39"/>
      <c r="G39" s="45">
        <v>7.1007023</v>
      </c>
      <c r="H39" s="45">
        <v>7.3508363000000001</v>
      </c>
      <c r="I39" s="45">
        <v>7.4815373000000003</v>
      </c>
      <c r="J39" s="45">
        <v>8.8478536999999999</v>
      </c>
      <c r="K39" s="45">
        <v>7.8189187000000002</v>
      </c>
      <c r="L39" s="45">
        <v>7.1245722999999996</v>
      </c>
      <c r="M39" s="45">
        <v>6.5648726999999996</v>
      </c>
      <c r="N39" s="4"/>
      <c r="O39" s="4">
        <f t="shared" si="0"/>
        <v>0.71007023000000002</v>
      </c>
      <c r="P39" s="4">
        <f t="shared" si="0"/>
        <v>0.73508362999999999</v>
      </c>
      <c r="Q39" s="4">
        <f t="shared" si="0"/>
        <v>0.74815373000000007</v>
      </c>
      <c r="R39" s="4">
        <f t="shared" si="0"/>
        <v>0.88478537000000002</v>
      </c>
      <c r="S39" s="4">
        <f t="shared" si="0"/>
        <v>0.78189187000000004</v>
      </c>
      <c r="T39" s="4">
        <f t="shared" si="0"/>
        <v>0.71245722999999994</v>
      </c>
      <c r="U39" s="4">
        <f t="shared" si="0"/>
        <v>0.65648726999999996</v>
      </c>
    </row>
    <row r="40" spans="1:21" x14ac:dyDescent="0.35">
      <c r="A40" s="44" t="s">
        <v>15</v>
      </c>
      <c r="B40" s="48" t="s">
        <v>100</v>
      </c>
      <c r="C40" s="47">
        <f t="shared" si="1"/>
        <v>0.76555385666666675</v>
      </c>
      <c r="D40" s="47">
        <f t="shared" si="2"/>
        <v>0.68175367250000007</v>
      </c>
      <c r="E40"/>
      <c r="F40"/>
      <c r="G40" s="45">
        <v>7.3254852000000001</v>
      </c>
      <c r="H40" s="45">
        <v>7.7698684</v>
      </c>
      <c r="I40" s="45">
        <v>7.8712621</v>
      </c>
      <c r="J40" s="45">
        <v>7.2254981999999996</v>
      </c>
      <c r="K40" s="45">
        <v>7.4772119999999997</v>
      </c>
      <c r="L40" s="45">
        <v>6.4932531999999998</v>
      </c>
      <c r="M40" s="45">
        <v>6.0741835000000002</v>
      </c>
      <c r="N40" s="4"/>
      <c r="O40" s="4">
        <f t="shared" si="0"/>
        <v>0.73254852000000004</v>
      </c>
      <c r="P40" s="4">
        <f t="shared" si="0"/>
        <v>0.77698683999999996</v>
      </c>
      <c r="Q40" s="4">
        <f t="shared" si="0"/>
        <v>0.78712621000000005</v>
      </c>
      <c r="R40" s="4">
        <f t="shared" si="0"/>
        <v>0.72254982000000001</v>
      </c>
      <c r="S40" s="4">
        <f t="shared" si="0"/>
        <v>0.74772119999999997</v>
      </c>
      <c r="T40" s="4">
        <f t="shared" si="0"/>
        <v>0.64932531999999998</v>
      </c>
      <c r="U40" s="4">
        <f t="shared" si="0"/>
        <v>0.60741835</v>
      </c>
    </row>
    <row r="41" spans="1:21" x14ac:dyDescent="0.35">
      <c r="A41" s="44" t="s">
        <v>16</v>
      </c>
      <c r="B41" s="48" t="s">
        <v>101</v>
      </c>
      <c r="C41" s="47">
        <f t="shared" si="1"/>
        <v>0.84302548999999993</v>
      </c>
      <c r="D41" s="47" t="e">
        <f t="shared" si="2"/>
        <v>#N/A</v>
      </c>
      <c r="E41"/>
      <c r="F41"/>
      <c r="G41" s="45">
        <v>8.4302548999999996</v>
      </c>
      <c r="H41" s="45" t="e">
        <v>#N/A</v>
      </c>
      <c r="I41" s="45" t="e">
        <v>#N/A</v>
      </c>
      <c r="J41" s="45" t="e">
        <v>#N/A</v>
      </c>
      <c r="K41" s="45" t="e">
        <v>#N/A</v>
      </c>
      <c r="L41" s="45" t="e">
        <v>#N/A</v>
      </c>
      <c r="M41" s="45" t="e">
        <v>#N/A</v>
      </c>
      <c r="N41" s="4"/>
      <c r="O41" s="4">
        <f t="shared" si="0"/>
        <v>0.84302548999999993</v>
      </c>
      <c r="P41" s="4" t="str">
        <f t="shared" si="0"/>
        <v>..</v>
      </c>
      <c r="Q41" s="4" t="str">
        <f t="shared" si="0"/>
        <v>..</v>
      </c>
      <c r="R41" s="4" t="str">
        <f t="shared" si="0"/>
        <v>..</v>
      </c>
      <c r="S41" s="4" t="str">
        <f t="shared" si="0"/>
        <v>..</v>
      </c>
      <c r="T41" s="4" t="str">
        <f t="shared" si="0"/>
        <v>..</v>
      </c>
      <c r="U41" s="4" t="str">
        <f t="shared" si="0"/>
        <v>..</v>
      </c>
    </row>
    <row r="42" spans="1:21" x14ac:dyDescent="0.35">
      <c r="A42" s="44" t="s">
        <v>51</v>
      </c>
      <c r="B42" s="48" t="s">
        <v>33</v>
      </c>
      <c r="C42" s="47">
        <f t="shared" si="1"/>
        <v>0.68058661000000009</v>
      </c>
      <c r="D42" s="47">
        <f t="shared" si="2"/>
        <v>0.67243939500000005</v>
      </c>
      <c r="E42"/>
      <c r="F42"/>
      <c r="G42" s="45">
        <v>6.6027054999999999</v>
      </c>
      <c r="H42" s="45">
        <v>6.9847907999999999</v>
      </c>
      <c r="I42" s="45">
        <v>6.8301020000000001</v>
      </c>
      <c r="J42" s="45">
        <v>8.3478574999999999</v>
      </c>
      <c r="K42" s="45">
        <v>6.5644444999999996</v>
      </c>
      <c r="L42" s="45">
        <v>6.2265677000000004</v>
      </c>
      <c r="M42" s="45">
        <v>5.7587061000000004</v>
      </c>
      <c r="N42" s="4"/>
      <c r="O42" s="4">
        <f t="shared" si="0"/>
        <v>0.66027055000000001</v>
      </c>
      <c r="P42" s="4">
        <f t="shared" si="0"/>
        <v>0.69847908000000003</v>
      </c>
      <c r="Q42" s="4">
        <f t="shared" si="0"/>
        <v>0.68301020000000001</v>
      </c>
      <c r="R42" s="4">
        <f t="shared" si="0"/>
        <v>0.83478574999999999</v>
      </c>
      <c r="S42" s="4">
        <f t="shared" si="0"/>
        <v>0.65644444999999996</v>
      </c>
      <c r="T42" s="4">
        <f t="shared" si="0"/>
        <v>0.62265677000000008</v>
      </c>
      <c r="U42" s="4">
        <f t="shared" si="0"/>
        <v>0.57587061000000006</v>
      </c>
    </row>
    <row r="43" spans="1:21" x14ac:dyDescent="0.35">
      <c r="A43" s="44" t="s">
        <v>52</v>
      </c>
      <c r="B43" s="48" t="s">
        <v>34</v>
      </c>
      <c r="C43" s="47">
        <f t="shared" si="1"/>
        <v>0.58249863000000002</v>
      </c>
      <c r="D43" s="47">
        <f t="shared" si="2"/>
        <v>0.47841555000000002</v>
      </c>
      <c r="E43"/>
      <c r="F43"/>
      <c r="G43" s="45">
        <v>5.7320856999999998</v>
      </c>
      <c r="H43" s="45">
        <v>5.1160306999999996</v>
      </c>
      <c r="I43" s="45">
        <v>6.6268425000000004</v>
      </c>
      <c r="J43" s="45">
        <v>7.0352888</v>
      </c>
      <c r="K43" s="45">
        <v>4.2146869000000002</v>
      </c>
      <c r="L43" s="45">
        <v>4.5368829000000002</v>
      </c>
      <c r="M43" s="45">
        <v>3.3497634000000001</v>
      </c>
      <c r="N43" s="4"/>
      <c r="O43" s="4">
        <f t="shared" si="0"/>
        <v>0.57320857000000003</v>
      </c>
      <c r="P43" s="4">
        <f t="shared" si="0"/>
        <v>0.51160306999999994</v>
      </c>
      <c r="Q43" s="4">
        <f t="shared" si="0"/>
        <v>0.66268425000000009</v>
      </c>
      <c r="R43" s="4">
        <f t="shared" si="0"/>
        <v>0.70352888000000002</v>
      </c>
      <c r="S43" s="4">
        <f t="shared" si="0"/>
        <v>0.42146869000000003</v>
      </c>
      <c r="T43" s="4">
        <f t="shared" si="0"/>
        <v>0.45368828999999999</v>
      </c>
      <c r="U43" s="4">
        <f t="shared" si="0"/>
        <v>0.33497633999999998</v>
      </c>
    </row>
    <row r="44" spans="1:21" x14ac:dyDescent="0.35">
      <c r="A44" s="44" t="s">
        <v>17</v>
      </c>
      <c r="B44" s="48" t="s">
        <v>102</v>
      </c>
      <c r="C44" s="47">
        <f t="shared" si="1"/>
        <v>0.70901052333333325</v>
      </c>
      <c r="D44" s="47">
        <f t="shared" si="2"/>
        <v>0.72984150749999999</v>
      </c>
      <c r="E44"/>
      <c r="F44"/>
      <c r="G44" s="45">
        <v>5.5336657000000002</v>
      </c>
      <c r="H44" s="45">
        <v>7.3489528000000002</v>
      </c>
      <c r="I44" s="45">
        <v>8.3876971999999999</v>
      </c>
      <c r="J44" s="45">
        <v>8.6092978000000002</v>
      </c>
      <c r="K44" s="45">
        <v>7.3551225999999996</v>
      </c>
      <c r="L44" s="45">
        <v>6.5835838000000004</v>
      </c>
      <c r="M44" s="45">
        <v>6.6456561000000001</v>
      </c>
      <c r="N44" s="4"/>
      <c r="O44" s="4">
        <f t="shared" si="0"/>
        <v>0.55336657</v>
      </c>
      <c r="P44" s="4">
        <f t="shared" si="0"/>
        <v>0.73489528000000004</v>
      </c>
      <c r="Q44" s="4">
        <f t="shared" si="0"/>
        <v>0.83876971999999994</v>
      </c>
      <c r="R44" s="4">
        <f t="shared" ref="O44:U46" si="3">IF(ISNUMBER(J44)=TRUE,R$5*(J44-R$4)/(R$3-R$4)+(1-R$5)*(1-(J44-R$4)/(R$3-R$4)),"..")</f>
        <v>0.86092977999999998</v>
      </c>
      <c r="S44" s="4">
        <f t="shared" si="3"/>
        <v>0.73551225999999992</v>
      </c>
      <c r="T44" s="4">
        <f t="shared" si="3"/>
        <v>0.65835838000000002</v>
      </c>
      <c r="U44" s="4">
        <f t="shared" si="3"/>
        <v>0.66456561000000003</v>
      </c>
    </row>
    <row r="45" spans="1:21" x14ac:dyDescent="0.35">
      <c r="A45" s="44" t="s">
        <v>39</v>
      </c>
      <c r="B45" s="48" t="s">
        <v>82</v>
      </c>
      <c r="C45" s="47">
        <f t="shared" si="1"/>
        <v>0.26656065000000001</v>
      </c>
      <c r="D45" s="47">
        <f t="shared" si="2"/>
        <v>0.26167598749999998</v>
      </c>
      <c r="E45"/>
      <c r="F45"/>
      <c r="G45" s="45">
        <v>2.5020224999999998</v>
      </c>
      <c r="H45" s="45">
        <v>2.4211490000000002</v>
      </c>
      <c r="I45" s="45">
        <v>3.0736479999999999</v>
      </c>
      <c r="J45" s="45">
        <v>3.3256256999999998</v>
      </c>
      <c r="K45" s="45">
        <v>2.3755744000000001</v>
      </c>
      <c r="L45" s="45">
        <v>2.0989385</v>
      </c>
      <c r="M45" s="45">
        <v>2.6669008999999999</v>
      </c>
      <c r="N45" s="4"/>
      <c r="O45" s="4">
        <f t="shared" si="3"/>
        <v>0.25020224999999996</v>
      </c>
      <c r="P45" s="4">
        <f t="shared" si="3"/>
        <v>0.24211490000000002</v>
      </c>
      <c r="Q45" s="4">
        <f t="shared" si="3"/>
        <v>0.30736479999999999</v>
      </c>
      <c r="R45" s="4">
        <f t="shared" si="3"/>
        <v>0.33256257</v>
      </c>
      <c r="S45" s="4">
        <f t="shared" si="3"/>
        <v>0.23755744000000001</v>
      </c>
      <c r="T45" s="4">
        <f t="shared" si="3"/>
        <v>0.20989384999999999</v>
      </c>
      <c r="U45" s="4">
        <f t="shared" si="3"/>
        <v>0.26669008999999999</v>
      </c>
    </row>
    <row r="46" spans="1:21" x14ac:dyDescent="0.35">
      <c r="A46" s="44" t="s">
        <v>20</v>
      </c>
      <c r="B46" s="48" t="s">
        <v>21</v>
      </c>
      <c r="C46" s="47">
        <f t="shared" si="1"/>
        <v>0.24833029333333334</v>
      </c>
      <c r="D46" s="47">
        <f t="shared" si="2"/>
        <v>0.40184327249999996</v>
      </c>
      <c r="E46"/>
      <c r="F46"/>
      <c r="G46" s="45">
        <v>2.1132822</v>
      </c>
      <c r="H46" s="45">
        <v>2.3914464</v>
      </c>
      <c r="I46" s="45">
        <v>2.9451801999999998</v>
      </c>
      <c r="J46" s="45">
        <v>4.1434059000000003</v>
      </c>
      <c r="K46" s="45">
        <v>5.6967835000000004</v>
      </c>
      <c r="L46" s="45">
        <v>2.7103462</v>
      </c>
      <c r="M46" s="45">
        <v>3.5231952999999998</v>
      </c>
      <c r="N46" s="4"/>
      <c r="O46" s="4">
        <f t="shared" si="3"/>
        <v>0.21132822000000001</v>
      </c>
      <c r="P46" s="4">
        <f t="shared" si="3"/>
        <v>0.23914463999999999</v>
      </c>
      <c r="Q46" s="4">
        <f t="shared" si="3"/>
        <v>0.29451801999999999</v>
      </c>
      <c r="R46" s="4">
        <f t="shared" si="3"/>
        <v>0.41434059000000001</v>
      </c>
      <c r="S46" s="4">
        <f t="shared" si="3"/>
        <v>0.56967835</v>
      </c>
      <c r="T46" s="4">
        <f t="shared" si="3"/>
        <v>0.27103462</v>
      </c>
      <c r="U46" s="4">
        <f t="shared" si="3"/>
        <v>0.35231952999999999</v>
      </c>
    </row>
    <row r="47" spans="1:21" x14ac:dyDescent="0.35">
      <c r="F47" s="4"/>
    </row>
    <row r="48" spans="1:21" x14ac:dyDescent="0.35">
      <c r="C48" s="47">
        <f>COUNT(C8:C46)</f>
        <v>39</v>
      </c>
    </row>
    <row r="52" spans="2:2" x14ac:dyDescent="0.35">
      <c r="B52" s="1" t="s">
        <v>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7D1F4-F264-41DF-89D4-847A81DFE36F}">
  <dimension ref="A1:U52"/>
  <sheetViews>
    <sheetView workbookViewId="0">
      <selection activeCell="A7" sqref="A7:B7"/>
    </sheetView>
  </sheetViews>
  <sheetFormatPr defaultColWidth="8.81640625" defaultRowHeight="14.5" x14ac:dyDescent="0.35"/>
  <cols>
    <col min="1" max="1" width="8.81640625" style="44"/>
    <col min="2" max="2" width="36" style="1" bestFit="1" customWidth="1"/>
    <col min="3" max="4" width="10.81640625" style="1" customWidth="1"/>
    <col min="5" max="5" width="4.54296875" style="1" customWidth="1"/>
    <col min="6" max="6" width="11.36328125" style="1" customWidth="1"/>
    <col min="7" max="21" width="13.6328125" style="1" customWidth="1"/>
    <col min="22" max="16384" width="8.81640625" style="1"/>
  </cols>
  <sheetData>
    <row r="1" spans="1:21" x14ac:dyDescent="0.35">
      <c r="C1" s="2" t="s">
        <v>0</v>
      </c>
      <c r="D1" s="2"/>
      <c r="G1" s="2" t="s">
        <v>1</v>
      </c>
      <c r="H1" s="2"/>
      <c r="I1" s="2"/>
      <c r="J1" s="2"/>
      <c r="K1" s="2"/>
      <c r="L1" s="2"/>
      <c r="O1" s="2" t="s">
        <v>2</v>
      </c>
      <c r="P1" s="2"/>
      <c r="Q1" s="2"/>
      <c r="R1" s="2"/>
      <c r="S1" s="2"/>
      <c r="T1" s="2"/>
    </row>
    <row r="2" spans="1:21" s="2" customFormat="1" ht="68" customHeight="1" x14ac:dyDescent="0.35">
      <c r="A2" s="46"/>
      <c r="G2" s="43" t="s">
        <v>112</v>
      </c>
      <c r="H2" s="50" t="s">
        <v>114</v>
      </c>
      <c r="I2" s="43" t="s">
        <v>113</v>
      </c>
      <c r="J2" s="43" t="s">
        <v>115</v>
      </c>
      <c r="K2" s="43" t="s">
        <v>116</v>
      </c>
      <c r="L2" s="43" t="s">
        <v>117</v>
      </c>
      <c r="M2" s="43" t="s">
        <v>118</v>
      </c>
      <c r="O2" s="43" t="s">
        <v>112</v>
      </c>
      <c r="P2" s="50" t="s">
        <v>114</v>
      </c>
      <c r="Q2" s="43" t="s">
        <v>113</v>
      </c>
      <c r="R2" s="43" t="s">
        <v>115</v>
      </c>
      <c r="S2" s="43" t="s">
        <v>116</v>
      </c>
      <c r="T2" s="43" t="s">
        <v>117</v>
      </c>
      <c r="U2" s="43" t="s">
        <v>118</v>
      </c>
    </row>
    <row r="3" spans="1:21" x14ac:dyDescent="0.35">
      <c r="F3" s="1" t="s">
        <v>4</v>
      </c>
      <c r="G3" s="3">
        <v>10</v>
      </c>
      <c r="H3" s="3">
        <v>10</v>
      </c>
      <c r="I3" s="3">
        <v>10</v>
      </c>
      <c r="J3" s="3">
        <v>10</v>
      </c>
      <c r="K3" s="3">
        <v>10</v>
      </c>
      <c r="L3" s="3">
        <v>10</v>
      </c>
      <c r="M3" s="3">
        <v>10</v>
      </c>
      <c r="O3" s="3">
        <v>10</v>
      </c>
      <c r="P3" s="3">
        <v>10</v>
      </c>
      <c r="Q3" s="3">
        <v>10</v>
      </c>
      <c r="R3" s="3">
        <v>10</v>
      </c>
      <c r="S3" s="3">
        <v>10</v>
      </c>
      <c r="T3" s="3">
        <v>10</v>
      </c>
      <c r="U3" s="3">
        <v>10</v>
      </c>
    </row>
    <row r="4" spans="1:21" x14ac:dyDescent="0.35">
      <c r="B4" t="s">
        <v>3</v>
      </c>
      <c r="C4" t="s">
        <v>3</v>
      </c>
      <c r="F4" s="1" t="s">
        <v>5</v>
      </c>
      <c r="G4" s="3">
        <v>0</v>
      </c>
      <c r="H4" s="3">
        <v>0</v>
      </c>
      <c r="I4" s="3">
        <v>0</v>
      </c>
      <c r="J4" s="3">
        <v>0</v>
      </c>
      <c r="K4" s="3">
        <v>0</v>
      </c>
      <c r="L4" s="3">
        <v>0</v>
      </c>
      <c r="M4" s="3">
        <v>0</v>
      </c>
      <c r="O4" s="3">
        <v>0</v>
      </c>
      <c r="P4" s="3">
        <v>0</v>
      </c>
      <c r="Q4" s="3">
        <v>0</v>
      </c>
      <c r="R4" s="3">
        <v>0</v>
      </c>
      <c r="S4" s="3">
        <v>0</v>
      </c>
      <c r="T4" s="3">
        <v>0</v>
      </c>
      <c r="U4" s="3">
        <v>0</v>
      </c>
    </row>
    <row r="5" spans="1:21" x14ac:dyDescent="0.35">
      <c r="B5" s="41"/>
      <c r="C5" s="41"/>
      <c r="D5" s="41"/>
      <c r="F5" s="1" t="s">
        <v>6</v>
      </c>
      <c r="G5" s="3">
        <v>1</v>
      </c>
      <c r="H5" s="3">
        <v>1</v>
      </c>
      <c r="I5" s="3">
        <v>1</v>
      </c>
      <c r="J5" s="3">
        <v>1</v>
      </c>
      <c r="K5" s="3">
        <v>1</v>
      </c>
      <c r="L5" s="3">
        <v>1</v>
      </c>
      <c r="M5" s="3">
        <v>1</v>
      </c>
      <c r="O5" s="3">
        <v>1</v>
      </c>
      <c r="P5" s="3">
        <v>1</v>
      </c>
      <c r="Q5" s="3">
        <v>1</v>
      </c>
      <c r="R5" s="3">
        <v>1</v>
      </c>
      <c r="S5" s="3">
        <v>1</v>
      </c>
      <c r="T5" s="3">
        <v>1</v>
      </c>
      <c r="U5" s="3">
        <v>1</v>
      </c>
    </row>
    <row r="6" spans="1:21" x14ac:dyDescent="0.35">
      <c r="F6" s="1" t="s">
        <v>7</v>
      </c>
      <c r="G6" s="42" t="s">
        <v>54</v>
      </c>
      <c r="H6" s="42" t="s">
        <v>54</v>
      </c>
      <c r="I6" s="42" t="s">
        <v>54</v>
      </c>
      <c r="J6" s="42" t="s">
        <v>53</v>
      </c>
      <c r="K6" s="42" t="s">
        <v>53</v>
      </c>
      <c r="L6" s="42" t="s">
        <v>53</v>
      </c>
      <c r="M6" s="42" t="s">
        <v>53</v>
      </c>
      <c r="N6" t="s">
        <v>3</v>
      </c>
      <c r="O6" s="42" t="s">
        <v>54</v>
      </c>
      <c r="P6" s="42" t="s">
        <v>54</v>
      </c>
      <c r="Q6" s="42" t="s">
        <v>54</v>
      </c>
      <c r="R6" s="42" t="s">
        <v>53</v>
      </c>
      <c r="S6" s="42" t="s">
        <v>53</v>
      </c>
      <c r="T6" s="42" t="s">
        <v>53</v>
      </c>
      <c r="U6" s="42" t="s">
        <v>53</v>
      </c>
    </row>
    <row r="7" spans="1:21" x14ac:dyDescent="0.35">
      <c r="A7" s="44" t="s">
        <v>129</v>
      </c>
      <c r="B7" s="1" t="s">
        <v>130</v>
      </c>
      <c r="C7" t="s">
        <v>108</v>
      </c>
      <c r="D7" t="s">
        <v>109</v>
      </c>
    </row>
    <row r="8" spans="1:21" x14ac:dyDescent="0.35">
      <c r="A8" s="44" t="s">
        <v>55</v>
      </c>
      <c r="B8" s="48" t="s">
        <v>87</v>
      </c>
      <c r="C8" s="47">
        <f>IF(COUNT(O8:Q8)&gt;0,AVERAGE(O8:Q8),NA())</f>
        <v>0.84162101666666667</v>
      </c>
      <c r="D8" s="47">
        <f>IF(COUNT(R8:U8)&gt;0,AVERAGE(R8:U8),NA())</f>
        <v>0.72099757000000009</v>
      </c>
      <c r="E8"/>
      <c r="F8"/>
      <c r="G8" s="45">
        <v>8.2194271000000008</v>
      </c>
      <c r="H8" s="45">
        <v>8.5482587999999993</v>
      </c>
      <c r="I8" s="45">
        <v>8.4809446000000008</v>
      </c>
      <c r="J8" s="45">
        <v>7.3642291999999996</v>
      </c>
      <c r="K8" s="45" t="e">
        <v>#N/A</v>
      </c>
      <c r="L8" s="45">
        <v>8.8421926000000006</v>
      </c>
      <c r="M8" s="45">
        <v>5.4235053000000004</v>
      </c>
      <c r="N8" s="4"/>
      <c r="O8" s="4">
        <f t="shared" ref="O8:U44" si="0">IF(ISNUMBER(G8)=TRUE,O$5*(G8-O$4)/(O$3-O$4)+(1-O$5)*(1-(G8-O$4)/(O$3-O$4)),"..")</f>
        <v>0.82194271000000008</v>
      </c>
      <c r="P8" s="4">
        <f t="shared" si="0"/>
        <v>0.85482587999999993</v>
      </c>
      <c r="Q8" s="4">
        <f t="shared" si="0"/>
        <v>0.84809446000000011</v>
      </c>
      <c r="R8" s="4">
        <f t="shared" si="0"/>
        <v>0.73642291999999998</v>
      </c>
      <c r="S8" s="4" t="str">
        <f t="shared" si="0"/>
        <v>..</v>
      </c>
      <c r="T8" s="4">
        <f t="shared" si="0"/>
        <v>0.88421926000000006</v>
      </c>
      <c r="U8" s="4">
        <f t="shared" si="0"/>
        <v>0.54235053</v>
      </c>
    </row>
    <row r="9" spans="1:21" x14ac:dyDescent="0.35">
      <c r="A9" s="44" t="s">
        <v>40</v>
      </c>
      <c r="B9" s="48" t="s">
        <v>22</v>
      </c>
      <c r="C9" s="47">
        <f t="shared" ref="C9:C46" si="1">IF(COUNT(O9:Q9)&gt;0,AVERAGE(O9:Q9),NA())</f>
        <v>0.48882746666666671</v>
      </c>
      <c r="D9" s="47">
        <f t="shared" ref="D9:D46" si="2">IF(COUNT(R9:U9)&gt;0,AVERAGE(R9:U9),NA())</f>
        <v>0.47306581500000006</v>
      </c>
      <c r="E9"/>
      <c r="F9"/>
      <c r="G9" s="45">
        <v>4.8609853000000003</v>
      </c>
      <c r="H9" s="45">
        <v>5.0015720999999997</v>
      </c>
      <c r="I9" s="45">
        <v>4.8022666000000003</v>
      </c>
      <c r="J9" s="45">
        <v>6.6334343000000002</v>
      </c>
      <c r="K9" s="45">
        <v>4.5877914000000004</v>
      </c>
      <c r="L9" s="45">
        <v>4.0722307999999998</v>
      </c>
      <c r="M9" s="45">
        <v>3.6291761</v>
      </c>
      <c r="N9" s="4"/>
      <c r="O9" s="4">
        <f t="shared" si="0"/>
        <v>0.48609853000000003</v>
      </c>
      <c r="P9" s="4">
        <f t="shared" si="0"/>
        <v>0.50015721000000002</v>
      </c>
      <c r="Q9" s="4">
        <f t="shared" si="0"/>
        <v>0.48022666000000003</v>
      </c>
      <c r="R9" s="4">
        <f t="shared" si="0"/>
        <v>0.66334343000000007</v>
      </c>
      <c r="S9" s="4">
        <f t="shared" si="0"/>
        <v>0.45877914000000003</v>
      </c>
      <c r="T9" s="4">
        <f t="shared" si="0"/>
        <v>0.40722307999999996</v>
      </c>
      <c r="U9" s="4">
        <f t="shared" si="0"/>
        <v>0.36291761</v>
      </c>
    </row>
    <row r="10" spans="1:21" x14ac:dyDescent="0.35">
      <c r="A10" s="44" t="s">
        <v>41</v>
      </c>
      <c r="B10" s="48" t="s">
        <v>23</v>
      </c>
      <c r="C10" s="47">
        <f t="shared" si="1"/>
        <v>0.70815735000000002</v>
      </c>
      <c r="D10" s="47">
        <f t="shared" si="2"/>
        <v>0.64633120499999996</v>
      </c>
      <c r="E10"/>
      <c r="F10"/>
      <c r="G10" s="45">
        <v>6.324389</v>
      </c>
      <c r="H10" s="45">
        <v>7.9851064999999997</v>
      </c>
      <c r="I10" s="45">
        <v>6.935225</v>
      </c>
      <c r="J10" s="45">
        <v>8.0149802999999995</v>
      </c>
      <c r="K10" s="45">
        <v>7.0783519999999998</v>
      </c>
      <c r="L10" s="45">
        <v>5.6795191999999997</v>
      </c>
      <c r="M10" s="45">
        <v>5.0803966999999997</v>
      </c>
      <c r="N10" s="4"/>
      <c r="O10" s="4">
        <f t="shared" si="0"/>
        <v>0.63243890000000003</v>
      </c>
      <c r="P10" s="4">
        <f t="shared" si="0"/>
        <v>0.79851064999999999</v>
      </c>
      <c r="Q10" s="4">
        <f t="shared" si="0"/>
        <v>0.69352250000000004</v>
      </c>
      <c r="R10" s="4">
        <f t="shared" si="0"/>
        <v>0.80149802999999997</v>
      </c>
      <c r="S10" s="4">
        <f t="shared" si="0"/>
        <v>0.7078352</v>
      </c>
      <c r="T10" s="4">
        <f t="shared" si="0"/>
        <v>0.56795191999999994</v>
      </c>
      <c r="U10" s="4">
        <f t="shared" si="0"/>
        <v>0.50803966999999994</v>
      </c>
    </row>
    <row r="11" spans="1:21" x14ac:dyDescent="0.35">
      <c r="A11" s="44" t="s">
        <v>42</v>
      </c>
      <c r="B11" s="48" t="s">
        <v>24</v>
      </c>
      <c r="C11" s="47">
        <f t="shared" si="1"/>
        <v>0.55088233666666664</v>
      </c>
      <c r="D11" s="47">
        <f t="shared" si="2"/>
        <v>0.34728498499999993</v>
      </c>
      <c r="E11"/>
      <c r="F11"/>
      <c r="G11" s="45">
        <v>5.2117047000000003</v>
      </c>
      <c r="H11" s="45">
        <v>5.4207853999999998</v>
      </c>
      <c r="I11" s="45">
        <v>5.89398</v>
      </c>
      <c r="J11" s="45">
        <v>4.7719583999999999</v>
      </c>
      <c r="K11" s="45">
        <v>2.6195303999999999</v>
      </c>
      <c r="L11" s="45">
        <v>3.6883189999999999</v>
      </c>
      <c r="M11" s="45">
        <v>2.8115915999999999</v>
      </c>
      <c r="N11" s="4"/>
      <c r="O11" s="4">
        <f t="shared" si="0"/>
        <v>0.52117047000000005</v>
      </c>
      <c r="P11" s="4">
        <f t="shared" si="0"/>
        <v>0.54207854</v>
      </c>
      <c r="Q11" s="4">
        <f t="shared" si="0"/>
        <v>0.58939799999999998</v>
      </c>
      <c r="R11" s="4">
        <f t="shared" si="0"/>
        <v>0.47719583999999998</v>
      </c>
      <c r="S11" s="4">
        <f t="shared" si="0"/>
        <v>0.26195303999999997</v>
      </c>
      <c r="T11" s="4">
        <f t="shared" si="0"/>
        <v>0.36883189999999999</v>
      </c>
      <c r="U11" s="4">
        <f t="shared" si="0"/>
        <v>0.28115915999999996</v>
      </c>
    </row>
    <row r="12" spans="1:21" x14ac:dyDescent="0.35">
      <c r="A12" s="44" t="s">
        <v>35</v>
      </c>
      <c r="B12" s="48" t="s">
        <v>61</v>
      </c>
      <c r="C12" s="47">
        <f t="shared" si="1"/>
        <v>0.2989675366666667</v>
      </c>
      <c r="D12" s="47">
        <f t="shared" si="2"/>
        <v>0.31930078250000005</v>
      </c>
      <c r="E12"/>
      <c r="F12"/>
      <c r="G12" s="45">
        <v>2.2947012999999998</v>
      </c>
      <c r="H12" s="45">
        <v>3.6122892000000002</v>
      </c>
      <c r="I12" s="45">
        <v>3.0620356000000002</v>
      </c>
      <c r="J12" s="45">
        <v>4.1317892000000001</v>
      </c>
      <c r="K12" s="45">
        <v>3.6133118</v>
      </c>
      <c r="L12" s="45">
        <v>2.0851972000000001</v>
      </c>
      <c r="M12" s="45">
        <v>2.9417331</v>
      </c>
      <c r="N12" s="4"/>
      <c r="O12" s="4">
        <f t="shared" si="0"/>
        <v>0.22947012999999999</v>
      </c>
      <c r="P12" s="4">
        <f t="shared" si="0"/>
        <v>0.36122892000000001</v>
      </c>
      <c r="Q12" s="4">
        <f t="shared" si="0"/>
        <v>0.30620356000000004</v>
      </c>
      <c r="R12" s="4">
        <f t="shared" si="0"/>
        <v>0.41317892000000001</v>
      </c>
      <c r="S12" s="4">
        <f t="shared" si="0"/>
        <v>0.36133117999999997</v>
      </c>
      <c r="T12" s="4">
        <f t="shared" si="0"/>
        <v>0.20851972000000002</v>
      </c>
      <c r="U12" s="4">
        <f t="shared" si="0"/>
        <v>0.29417331000000002</v>
      </c>
    </row>
    <row r="13" spans="1:21" x14ac:dyDescent="0.35">
      <c r="A13" s="44" t="s">
        <v>56</v>
      </c>
      <c r="B13" s="48" t="s">
        <v>88</v>
      </c>
      <c r="C13" s="47">
        <f t="shared" si="1"/>
        <v>0.78521215333333327</v>
      </c>
      <c r="D13" s="47">
        <f t="shared" si="2"/>
        <v>0.77581551249999992</v>
      </c>
      <c r="E13"/>
      <c r="F13"/>
      <c r="G13" s="45">
        <v>7.0131655000000004</v>
      </c>
      <c r="H13" s="45">
        <v>6.7957244000000001</v>
      </c>
      <c r="I13" s="45">
        <v>9.7474746999999997</v>
      </c>
      <c r="J13" s="45">
        <v>8.0863551999999999</v>
      </c>
      <c r="K13" s="45">
        <v>7.9935174</v>
      </c>
      <c r="L13" s="45">
        <v>8.0305672000000001</v>
      </c>
      <c r="M13" s="45">
        <v>6.9221807000000002</v>
      </c>
      <c r="N13" s="4"/>
      <c r="O13" s="4">
        <f t="shared" si="0"/>
        <v>0.70131655000000004</v>
      </c>
      <c r="P13" s="4">
        <f t="shared" si="0"/>
        <v>0.67957244000000006</v>
      </c>
      <c r="Q13" s="4">
        <f t="shared" si="0"/>
        <v>0.97474746999999995</v>
      </c>
      <c r="R13" s="4">
        <f t="shared" si="0"/>
        <v>0.80863551999999994</v>
      </c>
      <c r="S13" s="4">
        <f t="shared" si="0"/>
        <v>0.79935173999999998</v>
      </c>
      <c r="T13" s="4">
        <f t="shared" si="0"/>
        <v>0.80305672000000006</v>
      </c>
      <c r="U13" s="4">
        <f t="shared" si="0"/>
        <v>0.69221807000000002</v>
      </c>
    </row>
    <row r="14" spans="1:21" x14ac:dyDescent="0.35">
      <c r="A14" s="44" t="s">
        <v>57</v>
      </c>
      <c r="B14" s="48" t="s">
        <v>84</v>
      </c>
      <c r="C14" s="47">
        <f t="shared" si="1"/>
        <v>0.42489349999999998</v>
      </c>
      <c r="D14" s="47">
        <f t="shared" si="2"/>
        <v>0.63760285500000002</v>
      </c>
      <c r="E14"/>
      <c r="F14"/>
      <c r="G14" s="45">
        <v>3.4994828999999998</v>
      </c>
      <c r="H14" s="45">
        <v>5.1227216999999996</v>
      </c>
      <c r="I14" s="45">
        <v>4.1246004000000003</v>
      </c>
      <c r="J14" s="45">
        <v>8.1324663000000008</v>
      </c>
      <c r="K14" s="45">
        <v>7.3821773999999998</v>
      </c>
      <c r="L14" s="45">
        <v>5.3219881000000004</v>
      </c>
      <c r="M14" s="45">
        <v>4.6674823999999999</v>
      </c>
      <c r="N14" s="4"/>
      <c r="O14" s="4">
        <f t="shared" si="0"/>
        <v>0.34994829</v>
      </c>
      <c r="P14" s="4">
        <f t="shared" si="0"/>
        <v>0.51227216999999992</v>
      </c>
      <c r="Q14" s="4">
        <f t="shared" si="0"/>
        <v>0.41246004000000003</v>
      </c>
      <c r="R14" s="4">
        <f t="shared" si="0"/>
        <v>0.81324663000000008</v>
      </c>
      <c r="S14" s="4">
        <f t="shared" si="0"/>
        <v>0.73821773999999996</v>
      </c>
      <c r="T14" s="4">
        <f t="shared" si="0"/>
        <v>0.53219881000000002</v>
      </c>
      <c r="U14" s="4">
        <f t="shared" si="0"/>
        <v>0.46674823999999998</v>
      </c>
    </row>
    <row r="15" spans="1:21" x14ac:dyDescent="0.35">
      <c r="B15" s="48" t="s">
        <v>90</v>
      </c>
      <c r="C15" s="47" t="e">
        <f t="shared" si="1"/>
        <v>#N/A</v>
      </c>
      <c r="D15" s="47" t="e">
        <f t="shared" si="2"/>
        <v>#N/A</v>
      </c>
      <c r="E15"/>
      <c r="F15"/>
      <c r="G15" s="45" t="e">
        <v>#N/A</v>
      </c>
      <c r="H15" s="45" t="e">
        <v>#N/A</v>
      </c>
      <c r="I15" s="45" t="e">
        <v>#N/A</v>
      </c>
      <c r="J15" s="45" t="e">
        <v>#N/A</v>
      </c>
      <c r="K15" s="45" t="e">
        <v>#N/A</v>
      </c>
      <c r="L15" s="45" t="e">
        <v>#N/A</v>
      </c>
      <c r="M15" s="45" t="e">
        <v>#N/A</v>
      </c>
      <c r="N15" s="4"/>
      <c r="O15" s="4" t="str">
        <f t="shared" si="0"/>
        <v>..</v>
      </c>
      <c r="P15" s="4" t="str">
        <f t="shared" si="0"/>
        <v>..</v>
      </c>
      <c r="Q15" s="4" t="str">
        <f t="shared" si="0"/>
        <v>..</v>
      </c>
      <c r="R15" s="4" t="str">
        <f t="shared" si="0"/>
        <v>..</v>
      </c>
      <c r="S15" s="4" t="str">
        <f t="shared" si="0"/>
        <v>..</v>
      </c>
      <c r="T15" s="4" t="str">
        <f t="shared" si="0"/>
        <v>..</v>
      </c>
      <c r="U15" s="4" t="str">
        <f t="shared" si="0"/>
        <v>..</v>
      </c>
    </row>
    <row r="16" spans="1:21" x14ac:dyDescent="0.35">
      <c r="A16" s="44" t="s">
        <v>58</v>
      </c>
      <c r="B16" s="48" t="s">
        <v>91</v>
      </c>
      <c r="C16" s="47">
        <f t="shared" si="1"/>
        <v>0.77431759666666666</v>
      </c>
      <c r="D16" s="47">
        <f t="shared" si="2"/>
        <v>0.76401798749999994</v>
      </c>
      <c r="E16"/>
      <c r="F16"/>
      <c r="G16" s="45">
        <v>7.3386196999999997</v>
      </c>
      <c r="H16" s="45">
        <v>7.7910690000000002</v>
      </c>
      <c r="I16" s="45">
        <v>8.0998391999999999</v>
      </c>
      <c r="J16" s="45">
        <v>8.9264077999999998</v>
      </c>
      <c r="K16" s="45">
        <v>7.5708928000000002</v>
      </c>
      <c r="L16" s="45">
        <v>7.3419084999999997</v>
      </c>
      <c r="M16" s="45">
        <v>6.7215103999999997</v>
      </c>
      <c r="N16" s="4"/>
      <c r="O16" s="4">
        <f t="shared" si="0"/>
        <v>0.73386196999999997</v>
      </c>
      <c r="P16" s="4">
        <f t="shared" si="0"/>
        <v>0.77910690000000005</v>
      </c>
      <c r="Q16" s="4">
        <f t="shared" si="0"/>
        <v>0.80998391999999997</v>
      </c>
      <c r="R16" s="4">
        <f t="shared" si="0"/>
        <v>0.89264078000000002</v>
      </c>
      <c r="S16" s="4">
        <f t="shared" si="0"/>
        <v>0.75708927999999998</v>
      </c>
      <c r="T16" s="4">
        <f t="shared" si="0"/>
        <v>0.73419084999999995</v>
      </c>
      <c r="U16" s="4">
        <f t="shared" si="0"/>
        <v>0.67215103999999992</v>
      </c>
    </row>
    <row r="17" spans="1:21" x14ac:dyDescent="0.35">
      <c r="A17" s="44" t="s">
        <v>36</v>
      </c>
      <c r="B17" s="48" t="s">
        <v>105</v>
      </c>
      <c r="C17" s="47" t="e">
        <f t="shared" si="1"/>
        <v>#N/A</v>
      </c>
      <c r="D17" s="47" t="e">
        <f t="shared" si="2"/>
        <v>#N/A</v>
      </c>
      <c r="E17"/>
      <c r="F17"/>
      <c r="G17" s="45" t="e">
        <v>#N/A</v>
      </c>
      <c r="H17" s="45" t="e">
        <v>#N/A</v>
      </c>
      <c r="I17" s="45" t="e">
        <v>#N/A</v>
      </c>
      <c r="J17" s="45" t="e">
        <v>#N/A</v>
      </c>
      <c r="K17" s="45" t="e">
        <v>#N/A</v>
      </c>
      <c r="L17" s="45" t="e">
        <v>#N/A</v>
      </c>
      <c r="M17" s="45" t="e">
        <v>#N/A</v>
      </c>
      <c r="N17" s="4"/>
      <c r="O17" s="4" t="str">
        <f t="shared" si="0"/>
        <v>..</v>
      </c>
      <c r="P17" s="4" t="str">
        <f t="shared" si="0"/>
        <v>..</v>
      </c>
      <c r="Q17" s="4" t="str">
        <f t="shared" si="0"/>
        <v>..</v>
      </c>
      <c r="R17" s="4" t="str">
        <f t="shared" si="0"/>
        <v>..</v>
      </c>
      <c r="S17" s="4" t="str">
        <f t="shared" si="0"/>
        <v>..</v>
      </c>
      <c r="T17" s="4" t="str">
        <f t="shared" si="0"/>
        <v>..</v>
      </c>
      <c r="U17" s="4" t="str">
        <f t="shared" si="0"/>
        <v>..</v>
      </c>
    </row>
    <row r="18" spans="1:21" x14ac:dyDescent="0.35">
      <c r="A18" s="44" t="s">
        <v>43</v>
      </c>
      <c r="B18" s="48" t="s">
        <v>25</v>
      </c>
      <c r="C18" s="47">
        <f t="shared" si="1"/>
        <v>0.40361525333333331</v>
      </c>
      <c r="D18" s="47">
        <f t="shared" si="2"/>
        <v>0.59663904000000001</v>
      </c>
      <c r="E18"/>
      <c r="F18"/>
      <c r="G18" s="45">
        <v>3.8854318000000001</v>
      </c>
      <c r="H18" s="45">
        <v>4.5459576000000004</v>
      </c>
      <c r="I18" s="45">
        <v>3.6770681999999999</v>
      </c>
      <c r="J18" s="45">
        <v>7.1266512999999998</v>
      </c>
      <c r="K18" s="45">
        <v>7.2583275</v>
      </c>
      <c r="L18" s="45">
        <v>4.0678143999999996</v>
      </c>
      <c r="M18" s="45">
        <v>5.4127684</v>
      </c>
      <c r="N18" s="4"/>
      <c r="O18" s="4">
        <f t="shared" si="0"/>
        <v>0.38854317999999999</v>
      </c>
      <c r="P18" s="4">
        <f t="shared" si="0"/>
        <v>0.45459576000000002</v>
      </c>
      <c r="Q18" s="4">
        <f t="shared" si="0"/>
        <v>0.36770681999999999</v>
      </c>
      <c r="R18" s="4">
        <f t="shared" si="0"/>
        <v>0.71266512999999998</v>
      </c>
      <c r="S18" s="4">
        <f t="shared" si="0"/>
        <v>0.72583275000000003</v>
      </c>
      <c r="T18" s="4">
        <f t="shared" si="0"/>
        <v>0.40678143999999994</v>
      </c>
      <c r="U18" s="4">
        <f t="shared" si="0"/>
        <v>0.54127683999999998</v>
      </c>
    </row>
    <row r="19" spans="1:21" x14ac:dyDescent="0.35">
      <c r="A19" s="44" t="s">
        <v>44</v>
      </c>
      <c r="B19" s="48" t="s">
        <v>26</v>
      </c>
      <c r="C19" s="47">
        <f t="shared" si="1"/>
        <v>0.2544078766666667</v>
      </c>
      <c r="D19" s="47">
        <f t="shared" si="2"/>
        <v>0.51797567</v>
      </c>
      <c r="E19"/>
      <c r="F19"/>
      <c r="G19" s="45">
        <v>2.5047088</v>
      </c>
      <c r="H19" s="45">
        <v>2.8277583000000002</v>
      </c>
      <c r="I19" s="45">
        <v>2.2997692000000001</v>
      </c>
      <c r="J19" s="45">
        <v>6.7505302</v>
      </c>
      <c r="K19" s="45">
        <v>6.7938847999999998</v>
      </c>
      <c r="L19" s="45">
        <v>3.6481935999999999</v>
      </c>
      <c r="M19" s="45">
        <v>3.5264182000000002</v>
      </c>
      <c r="N19" s="4"/>
      <c r="O19" s="4">
        <f t="shared" si="0"/>
        <v>0.25047088000000001</v>
      </c>
      <c r="P19" s="4">
        <f t="shared" si="0"/>
        <v>0.28277583000000001</v>
      </c>
      <c r="Q19" s="4">
        <f t="shared" si="0"/>
        <v>0.22997692</v>
      </c>
      <c r="R19" s="4">
        <f t="shared" si="0"/>
        <v>0.67505302</v>
      </c>
      <c r="S19" s="4">
        <f t="shared" si="0"/>
        <v>0.67938847999999996</v>
      </c>
      <c r="T19" s="4">
        <f t="shared" si="0"/>
        <v>0.36481935999999998</v>
      </c>
      <c r="U19" s="4">
        <f t="shared" si="0"/>
        <v>0.35264181999999999</v>
      </c>
    </row>
    <row r="20" spans="1:21" x14ac:dyDescent="0.35">
      <c r="A20" s="44" t="s">
        <v>8</v>
      </c>
      <c r="B20" s="48" t="s">
        <v>92</v>
      </c>
      <c r="C20" s="47" t="e">
        <f t="shared" si="1"/>
        <v>#N/A</v>
      </c>
      <c r="D20" s="47" t="e">
        <f t="shared" si="2"/>
        <v>#N/A</v>
      </c>
      <c r="E20"/>
      <c r="F20"/>
      <c r="G20" s="45" t="e">
        <v>#N/A</v>
      </c>
      <c r="H20" s="45" t="e">
        <v>#N/A</v>
      </c>
      <c r="I20" s="45" t="e">
        <v>#N/A</v>
      </c>
      <c r="J20" s="45" t="e">
        <v>#N/A</v>
      </c>
      <c r="K20" s="45" t="e">
        <v>#N/A</v>
      </c>
      <c r="L20" s="45" t="e">
        <v>#N/A</v>
      </c>
      <c r="M20" s="45" t="e">
        <v>#N/A</v>
      </c>
      <c r="N20" s="4"/>
      <c r="O20" s="4" t="str">
        <f t="shared" si="0"/>
        <v>..</v>
      </c>
      <c r="P20" s="4" t="str">
        <f t="shared" si="0"/>
        <v>..</v>
      </c>
      <c r="Q20" s="4" t="str">
        <f t="shared" si="0"/>
        <v>..</v>
      </c>
      <c r="R20" s="4" t="str">
        <f t="shared" si="0"/>
        <v>..</v>
      </c>
      <c r="S20" s="4" t="str">
        <f t="shared" si="0"/>
        <v>..</v>
      </c>
      <c r="T20" s="4" t="str">
        <f t="shared" si="0"/>
        <v>..</v>
      </c>
      <c r="U20" s="4" t="str">
        <f t="shared" si="0"/>
        <v>..</v>
      </c>
    </row>
    <row r="21" spans="1:21" x14ac:dyDescent="0.35">
      <c r="A21" s="44" t="s">
        <v>37</v>
      </c>
      <c r="B21" s="48" t="s">
        <v>80</v>
      </c>
      <c r="C21" s="47">
        <f t="shared" si="1"/>
        <v>0.71955463333333336</v>
      </c>
      <c r="D21" s="47">
        <f t="shared" si="2"/>
        <v>0.75838972250000003</v>
      </c>
      <c r="E21"/>
      <c r="F21"/>
      <c r="G21" s="45">
        <v>6.3541588999999998</v>
      </c>
      <c r="H21" s="45">
        <v>7.3884353999999997</v>
      </c>
      <c r="I21" s="45">
        <v>7.8440447000000004</v>
      </c>
      <c r="J21" s="45">
        <v>8.1431827999999999</v>
      </c>
      <c r="K21" s="45">
        <v>8.5058746000000003</v>
      </c>
      <c r="L21" s="45">
        <v>6.7232250999999996</v>
      </c>
      <c r="M21" s="45">
        <v>6.9633063999999996</v>
      </c>
      <c r="N21" s="4"/>
      <c r="O21" s="4">
        <f t="shared" si="0"/>
        <v>0.63541588999999998</v>
      </c>
      <c r="P21" s="4">
        <f t="shared" si="0"/>
        <v>0.73884353999999997</v>
      </c>
      <c r="Q21" s="4">
        <f t="shared" si="0"/>
        <v>0.78440447000000002</v>
      </c>
      <c r="R21" s="4">
        <f t="shared" si="0"/>
        <v>0.81431827999999995</v>
      </c>
      <c r="S21" s="4">
        <f t="shared" si="0"/>
        <v>0.85058746000000007</v>
      </c>
      <c r="T21" s="4">
        <f t="shared" si="0"/>
        <v>0.67232250999999998</v>
      </c>
      <c r="U21" s="4">
        <f t="shared" si="0"/>
        <v>0.69633064</v>
      </c>
    </row>
    <row r="22" spans="1:21" x14ac:dyDescent="0.35">
      <c r="A22" s="44" t="s">
        <v>18</v>
      </c>
      <c r="B22" s="48" t="s">
        <v>85</v>
      </c>
      <c r="C22" s="47">
        <f t="shared" si="1"/>
        <v>0.59188803000000001</v>
      </c>
      <c r="D22" s="47">
        <f t="shared" si="2"/>
        <v>0.62360043750000016</v>
      </c>
      <c r="E22"/>
      <c r="F22"/>
      <c r="G22" s="45">
        <v>5.6084671000000004</v>
      </c>
      <c r="H22" s="45">
        <v>5.8359246000000002</v>
      </c>
      <c r="I22" s="45">
        <v>6.3122492000000001</v>
      </c>
      <c r="J22" s="45">
        <v>7.5895771999999999</v>
      </c>
      <c r="K22" s="45">
        <v>7.5556622000000004</v>
      </c>
      <c r="L22" s="45">
        <v>5.4688635000000003</v>
      </c>
      <c r="M22" s="45">
        <v>4.3299146000000004</v>
      </c>
      <c r="N22" s="4"/>
      <c r="O22" s="4">
        <f t="shared" si="0"/>
        <v>0.56084671000000008</v>
      </c>
      <c r="P22" s="4">
        <f t="shared" si="0"/>
        <v>0.58359245999999998</v>
      </c>
      <c r="Q22" s="4">
        <f t="shared" si="0"/>
        <v>0.63122491999999997</v>
      </c>
      <c r="R22" s="4">
        <f t="shared" si="0"/>
        <v>0.75895771999999995</v>
      </c>
      <c r="S22" s="4">
        <f t="shared" si="0"/>
        <v>0.75556622000000007</v>
      </c>
      <c r="T22" s="4">
        <f t="shared" si="0"/>
        <v>0.54688635000000008</v>
      </c>
      <c r="U22" s="4">
        <f t="shared" si="0"/>
        <v>0.43299146000000005</v>
      </c>
    </row>
    <row r="23" spans="1:21" x14ac:dyDescent="0.35">
      <c r="A23" s="44" t="s">
        <v>45</v>
      </c>
      <c r="B23" s="48" t="s">
        <v>27</v>
      </c>
      <c r="C23" s="47">
        <f t="shared" si="1"/>
        <v>0.66616254000000008</v>
      </c>
      <c r="D23" s="47">
        <f t="shared" si="2"/>
        <v>0.6396140575</v>
      </c>
      <c r="E23"/>
      <c r="F23"/>
      <c r="G23" s="45">
        <v>6.3414145</v>
      </c>
      <c r="H23" s="45">
        <v>6.7112894000000001</v>
      </c>
      <c r="I23" s="45">
        <v>6.9321723000000004</v>
      </c>
      <c r="J23" s="45">
        <v>7.6266384</v>
      </c>
      <c r="K23" s="45">
        <v>6.7125826000000002</v>
      </c>
      <c r="L23" s="45">
        <v>5.5976853000000002</v>
      </c>
      <c r="M23" s="45">
        <v>5.6476559999999996</v>
      </c>
      <c r="N23" s="4"/>
      <c r="O23" s="4">
        <f t="shared" si="0"/>
        <v>0.63414145</v>
      </c>
      <c r="P23" s="4">
        <f t="shared" si="0"/>
        <v>0.67112894000000001</v>
      </c>
      <c r="Q23" s="4">
        <f t="shared" si="0"/>
        <v>0.69321723000000002</v>
      </c>
      <c r="R23" s="4">
        <f t="shared" si="0"/>
        <v>0.76266383999999998</v>
      </c>
      <c r="S23" s="4">
        <f t="shared" si="0"/>
        <v>0.67125826</v>
      </c>
      <c r="T23" s="4">
        <f t="shared" si="0"/>
        <v>0.55976853000000004</v>
      </c>
      <c r="U23" s="4">
        <f t="shared" si="0"/>
        <v>0.56476559999999998</v>
      </c>
    </row>
    <row r="24" spans="1:21" x14ac:dyDescent="0.35">
      <c r="A24" s="44" t="s">
        <v>46</v>
      </c>
      <c r="B24" s="48" t="s">
        <v>28</v>
      </c>
      <c r="C24" s="47" t="e">
        <f t="shared" si="1"/>
        <v>#N/A</v>
      </c>
      <c r="D24" s="47" t="e">
        <f t="shared" si="2"/>
        <v>#N/A</v>
      </c>
      <c r="E24"/>
      <c r="F24"/>
      <c r="G24" s="45" t="e">
        <v>#N/A</v>
      </c>
      <c r="H24" s="45" t="e">
        <v>#N/A</v>
      </c>
      <c r="I24" s="45" t="e">
        <v>#N/A</v>
      </c>
      <c r="J24" s="45" t="e">
        <v>#N/A</v>
      </c>
      <c r="K24" s="45" t="e">
        <v>#N/A</v>
      </c>
      <c r="L24" s="45" t="e">
        <v>#N/A</v>
      </c>
      <c r="M24" s="45" t="e">
        <v>#N/A</v>
      </c>
      <c r="N24" s="4"/>
      <c r="O24" s="4" t="str">
        <f t="shared" si="0"/>
        <v>..</v>
      </c>
      <c r="P24" s="4" t="str">
        <f t="shared" si="0"/>
        <v>..</v>
      </c>
      <c r="Q24" s="4" t="str">
        <f t="shared" si="0"/>
        <v>..</v>
      </c>
      <c r="R24" s="4" t="str">
        <f t="shared" si="0"/>
        <v>..</v>
      </c>
      <c r="S24" s="4" t="str">
        <f t="shared" si="0"/>
        <v>..</v>
      </c>
      <c r="T24" s="4" t="str">
        <f t="shared" si="0"/>
        <v>..</v>
      </c>
      <c r="U24" s="4" t="str">
        <f t="shared" si="0"/>
        <v>..</v>
      </c>
    </row>
    <row r="25" spans="1:21" x14ac:dyDescent="0.35">
      <c r="A25" s="44" t="s">
        <v>9</v>
      </c>
      <c r="B25" s="48" t="s">
        <v>93</v>
      </c>
      <c r="C25" s="47">
        <f t="shared" si="1"/>
        <v>0.55389323000000001</v>
      </c>
      <c r="D25" s="47">
        <f t="shared" si="2"/>
        <v>0.58695419000000004</v>
      </c>
      <c r="E25"/>
      <c r="F25"/>
      <c r="G25" s="45">
        <v>5.5389322999999999</v>
      </c>
      <c r="H25" s="45" t="e">
        <v>#N/A</v>
      </c>
      <c r="I25" s="45" t="e">
        <v>#N/A</v>
      </c>
      <c r="J25" s="45">
        <v>7.0992208000000003</v>
      </c>
      <c r="K25" s="45" t="e">
        <v>#N/A</v>
      </c>
      <c r="L25" s="45" t="e">
        <v>#N/A</v>
      </c>
      <c r="M25" s="45">
        <v>4.6398630000000001</v>
      </c>
      <c r="N25" s="4"/>
      <c r="O25" s="4">
        <f t="shared" si="0"/>
        <v>0.55389323000000001</v>
      </c>
      <c r="P25" s="4" t="str">
        <f t="shared" si="0"/>
        <v>..</v>
      </c>
      <c r="Q25" s="4" t="str">
        <f t="shared" si="0"/>
        <v>..</v>
      </c>
      <c r="R25" s="4">
        <f t="shared" si="0"/>
        <v>0.70992208000000001</v>
      </c>
      <c r="S25" s="4" t="str">
        <f t="shared" si="0"/>
        <v>..</v>
      </c>
      <c r="T25" s="4" t="str">
        <f t="shared" si="0"/>
        <v>..</v>
      </c>
      <c r="U25" s="4">
        <f t="shared" si="0"/>
        <v>0.46398630000000002</v>
      </c>
    </row>
    <row r="26" spans="1:21" x14ac:dyDescent="0.35">
      <c r="A26" s="44" t="s">
        <v>47</v>
      </c>
      <c r="B26" s="48" t="s">
        <v>29</v>
      </c>
      <c r="C26" s="47">
        <f t="shared" si="1"/>
        <v>0.53128060999999993</v>
      </c>
      <c r="D26" s="47">
        <f t="shared" si="2"/>
        <v>0.25767933249999997</v>
      </c>
      <c r="E26"/>
      <c r="F26"/>
      <c r="G26" s="45">
        <v>4.0267286000000002</v>
      </c>
      <c r="H26" s="45">
        <v>5.9775805000000002</v>
      </c>
      <c r="I26" s="45">
        <v>5.9341092</v>
      </c>
      <c r="J26" s="45">
        <v>1.8260050999999999</v>
      </c>
      <c r="K26" s="45">
        <v>3.3834743</v>
      </c>
      <c r="L26" s="45">
        <v>2.7047876999999998</v>
      </c>
      <c r="M26" s="45">
        <v>2.3929062000000001</v>
      </c>
      <c r="N26" s="4"/>
      <c r="O26" s="4">
        <f t="shared" si="0"/>
        <v>0.40267286000000002</v>
      </c>
      <c r="P26" s="4">
        <f t="shared" si="0"/>
        <v>0.59775805000000004</v>
      </c>
      <c r="Q26" s="4">
        <f t="shared" si="0"/>
        <v>0.59341091999999995</v>
      </c>
      <c r="R26" s="4">
        <f t="shared" si="0"/>
        <v>0.18260050999999999</v>
      </c>
      <c r="S26" s="4">
        <f t="shared" si="0"/>
        <v>0.33834743</v>
      </c>
      <c r="T26" s="4">
        <f t="shared" si="0"/>
        <v>0.27047876999999998</v>
      </c>
      <c r="U26" s="4">
        <f t="shared" si="0"/>
        <v>0.23929062000000001</v>
      </c>
    </row>
    <row r="27" spans="1:21" x14ac:dyDescent="0.35">
      <c r="A27" s="44" t="s">
        <v>10</v>
      </c>
      <c r="B27" s="48" t="s">
        <v>89</v>
      </c>
      <c r="C27" s="47" t="e">
        <f t="shared" si="1"/>
        <v>#N/A</v>
      </c>
      <c r="D27" s="47">
        <f t="shared" si="2"/>
        <v>0.35939028000000001</v>
      </c>
      <c r="E27"/>
      <c r="F27"/>
      <c r="G27" s="45" t="e">
        <v>#N/A</v>
      </c>
      <c r="H27" s="45" t="e">
        <v>#N/A</v>
      </c>
      <c r="I27" s="45" t="e">
        <v>#N/A</v>
      </c>
      <c r="J27" s="45" t="e">
        <v>#N/A</v>
      </c>
      <c r="K27" s="45" t="e">
        <v>#N/A</v>
      </c>
      <c r="L27" s="45" t="e">
        <v>#N/A</v>
      </c>
      <c r="M27" s="45">
        <v>3.5939028</v>
      </c>
      <c r="N27" s="4"/>
      <c r="O27" s="4" t="str">
        <f t="shared" si="0"/>
        <v>..</v>
      </c>
      <c r="P27" s="4" t="str">
        <f t="shared" si="0"/>
        <v>..</v>
      </c>
      <c r="Q27" s="4" t="str">
        <f t="shared" si="0"/>
        <v>..</v>
      </c>
      <c r="R27" s="4" t="str">
        <f t="shared" si="0"/>
        <v>..</v>
      </c>
      <c r="S27" s="4" t="str">
        <f t="shared" si="0"/>
        <v>..</v>
      </c>
      <c r="T27" s="4" t="str">
        <f t="shared" si="0"/>
        <v>..</v>
      </c>
      <c r="U27" s="4">
        <f t="shared" si="0"/>
        <v>0.35939028000000001</v>
      </c>
    </row>
    <row r="28" spans="1:21" x14ac:dyDescent="0.35">
      <c r="A28" s="44" t="s">
        <v>48</v>
      </c>
      <c r="B28" s="48" t="s">
        <v>30</v>
      </c>
      <c r="C28" s="47">
        <f t="shared" si="1"/>
        <v>0.43299373000000002</v>
      </c>
      <c r="D28" s="47">
        <f t="shared" si="2"/>
        <v>0.43655613500000001</v>
      </c>
      <c r="E28"/>
      <c r="F28"/>
      <c r="G28" s="45">
        <v>3.6322515000000002</v>
      </c>
      <c r="H28" s="45">
        <v>3.9052373999999999</v>
      </c>
      <c r="I28" s="45">
        <v>5.4523229999999998</v>
      </c>
      <c r="J28" s="45">
        <v>4.5836209999999999</v>
      </c>
      <c r="K28" s="45">
        <v>4.9737663000000003</v>
      </c>
      <c r="L28" s="45">
        <v>4.2146214999999998</v>
      </c>
      <c r="M28" s="45">
        <v>3.6902366</v>
      </c>
      <c r="N28" s="4"/>
      <c r="O28" s="4">
        <f t="shared" si="0"/>
        <v>0.36322515</v>
      </c>
      <c r="P28" s="4">
        <f t="shared" si="0"/>
        <v>0.39052374000000001</v>
      </c>
      <c r="Q28" s="4">
        <f t="shared" si="0"/>
        <v>0.5452323</v>
      </c>
      <c r="R28" s="4">
        <f t="shared" si="0"/>
        <v>0.45836209999999999</v>
      </c>
      <c r="S28" s="4">
        <f t="shared" si="0"/>
        <v>0.49737663000000004</v>
      </c>
      <c r="T28" s="4">
        <f t="shared" si="0"/>
        <v>0.42146214999999998</v>
      </c>
      <c r="U28" s="4">
        <f t="shared" si="0"/>
        <v>0.36902365999999998</v>
      </c>
    </row>
    <row r="29" spans="1:21" x14ac:dyDescent="0.35">
      <c r="A29" s="44" t="s">
        <v>11</v>
      </c>
      <c r="B29" s="48" t="s">
        <v>94</v>
      </c>
      <c r="C29" s="47">
        <f t="shared" si="1"/>
        <v>0.46960771000000001</v>
      </c>
      <c r="D29" s="47">
        <f t="shared" si="2"/>
        <v>0.61653796250000004</v>
      </c>
      <c r="E29"/>
      <c r="F29"/>
      <c r="G29" s="45">
        <v>3.4599473000000001</v>
      </c>
      <c r="H29" s="45">
        <v>5.8762751</v>
      </c>
      <c r="I29" s="45">
        <v>4.7520088999999999</v>
      </c>
      <c r="J29" s="45">
        <v>7.8724474999999998</v>
      </c>
      <c r="K29" s="45">
        <v>6.6326866000000004</v>
      </c>
      <c r="L29" s="45">
        <v>3.1671581</v>
      </c>
      <c r="M29" s="45">
        <v>6.9892263000000003</v>
      </c>
      <c r="N29" s="4"/>
      <c r="O29" s="4">
        <f t="shared" si="0"/>
        <v>0.34599473000000003</v>
      </c>
      <c r="P29" s="4">
        <f t="shared" si="0"/>
        <v>0.58762751000000002</v>
      </c>
      <c r="Q29" s="4">
        <f t="shared" si="0"/>
        <v>0.47520088999999999</v>
      </c>
      <c r="R29" s="4">
        <f t="shared" si="0"/>
        <v>0.78724474999999994</v>
      </c>
      <c r="S29" s="4">
        <f t="shared" si="0"/>
        <v>0.66326866000000007</v>
      </c>
      <c r="T29" s="4">
        <f t="shared" si="0"/>
        <v>0.31671580999999999</v>
      </c>
      <c r="U29" s="4">
        <f t="shared" si="0"/>
        <v>0.69892262999999999</v>
      </c>
    </row>
    <row r="30" spans="1:21" x14ac:dyDescent="0.35">
      <c r="A30" s="44" t="s">
        <v>19</v>
      </c>
      <c r="B30" s="49" t="s">
        <v>86</v>
      </c>
      <c r="C30" s="47">
        <f t="shared" si="1"/>
        <v>0.56717446333333343</v>
      </c>
      <c r="D30" s="47">
        <f t="shared" si="2"/>
        <v>0.59462879999999996</v>
      </c>
      <c r="E30"/>
      <c r="F30"/>
      <c r="G30" s="45">
        <v>4.4153919000000004</v>
      </c>
      <c r="H30" s="45">
        <v>6.9220575999999996</v>
      </c>
      <c r="I30" s="45">
        <v>5.6777844000000002</v>
      </c>
      <c r="J30" s="45">
        <v>8.3557959000000004</v>
      </c>
      <c r="K30" s="45">
        <v>6.0083947000000002</v>
      </c>
      <c r="L30" s="45">
        <v>5.2320137000000004</v>
      </c>
      <c r="M30" s="45">
        <v>4.1889476999999999</v>
      </c>
      <c r="N30" s="4"/>
      <c r="O30" s="4">
        <f t="shared" si="0"/>
        <v>0.44153919000000003</v>
      </c>
      <c r="P30" s="4">
        <f t="shared" si="0"/>
        <v>0.69220576</v>
      </c>
      <c r="Q30" s="4">
        <f t="shared" si="0"/>
        <v>0.56777844</v>
      </c>
      <c r="R30" s="4">
        <f t="shared" si="0"/>
        <v>0.83557959000000004</v>
      </c>
      <c r="S30" s="4">
        <f t="shared" si="0"/>
        <v>0.60083947000000004</v>
      </c>
      <c r="T30" s="4">
        <f t="shared" si="0"/>
        <v>0.52320137</v>
      </c>
      <c r="U30" s="4">
        <f t="shared" si="0"/>
        <v>0.41889476999999997</v>
      </c>
    </row>
    <row r="31" spans="1:21" x14ac:dyDescent="0.35">
      <c r="B31" s="48" t="s">
        <v>95</v>
      </c>
      <c r="C31" s="47">
        <f t="shared" si="1"/>
        <v>0.72328300666666667</v>
      </c>
      <c r="D31" s="47">
        <f t="shared" si="2"/>
        <v>0.77014055250000002</v>
      </c>
      <c r="E31"/>
      <c r="F31"/>
      <c r="G31" s="45">
        <v>5.7973042000000001</v>
      </c>
      <c r="H31" s="45">
        <v>6.9041528999999997</v>
      </c>
      <c r="I31" s="45">
        <v>8.9970330999999995</v>
      </c>
      <c r="J31" s="45">
        <v>9.4648523000000004</v>
      </c>
      <c r="K31" s="45">
        <v>7.9208498000000001</v>
      </c>
      <c r="L31" s="45">
        <v>7.5759540000000003</v>
      </c>
      <c r="M31" s="45">
        <v>5.843966</v>
      </c>
      <c r="N31" s="4"/>
      <c r="O31" s="4">
        <f t="shared" si="0"/>
        <v>0.57973041999999997</v>
      </c>
      <c r="P31" s="4">
        <f t="shared" si="0"/>
        <v>0.69041529000000001</v>
      </c>
      <c r="Q31" s="4">
        <f t="shared" si="0"/>
        <v>0.89970330999999992</v>
      </c>
      <c r="R31" s="4">
        <f t="shared" si="0"/>
        <v>0.94648523000000007</v>
      </c>
      <c r="S31" s="4">
        <f t="shared" si="0"/>
        <v>0.79208498000000005</v>
      </c>
      <c r="T31" s="4">
        <f t="shared" si="0"/>
        <v>0.75759540000000003</v>
      </c>
      <c r="U31" s="4">
        <f t="shared" si="0"/>
        <v>0.58439660000000004</v>
      </c>
    </row>
    <row r="32" spans="1:21" x14ac:dyDescent="0.35">
      <c r="A32" s="44" t="s">
        <v>49</v>
      </c>
      <c r="B32" s="48" t="s">
        <v>31</v>
      </c>
      <c r="C32" s="47">
        <f t="shared" si="1"/>
        <v>0.7812250633333333</v>
      </c>
      <c r="D32" s="47">
        <f t="shared" si="2"/>
        <v>0.73299677500000004</v>
      </c>
      <c r="E32"/>
      <c r="F32"/>
      <c r="G32" s="45">
        <v>7.6538710999999999</v>
      </c>
      <c r="H32" s="45">
        <v>7.2107638999999999</v>
      </c>
      <c r="I32" s="45">
        <v>8.5721168999999993</v>
      </c>
      <c r="J32" s="45">
        <v>8.2877808000000002</v>
      </c>
      <c r="K32" s="45">
        <v>7.5053754000000001</v>
      </c>
      <c r="L32" s="45">
        <v>6.9466375999999999</v>
      </c>
      <c r="M32" s="45">
        <v>6.5800771999999998</v>
      </c>
      <c r="N32" s="4"/>
      <c r="O32" s="4">
        <f t="shared" si="0"/>
        <v>0.76538711000000004</v>
      </c>
      <c r="P32" s="4">
        <f t="shared" si="0"/>
        <v>0.72107639000000001</v>
      </c>
      <c r="Q32" s="4">
        <f t="shared" si="0"/>
        <v>0.85721168999999997</v>
      </c>
      <c r="R32" s="4">
        <f t="shared" si="0"/>
        <v>0.82877807999999997</v>
      </c>
      <c r="S32" s="4">
        <f t="shared" si="0"/>
        <v>0.75053754000000006</v>
      </c>
      <c r="T32" s="4">
        <f t="shared" si="0"/>
        <v>0.69466375999999996</v>
      </c>
      <c r="U32" s="4">
        <f t="shared" si="0"/>
        <v>0.65800771999999996</v>
      </c>
    </row>
    <row r="33" spans="1:21" x14ac:dyDescent="0.35">
      <c r="A33" s="44" t="s">
        <v>59</v>
      </c>
      <c r="B33" s="48" t="s">
        <v>96</v>
      </c>
      <c r="C33" s="47">
        <f t="shared" si="1"/>
        <v>0.85293446999999978</v>
      </c>
      <c r="D33" s="47">
        <f t="shared" si="2"/>
        <v>0.81007442500000004</v>
      </c>
      <c r="E33"/>
      <c r="F33"/>
      <c r="G33" s="45">
        <v>7.9861788999999996</v>
      </c>
      <c r="H33" s="45">
        <v>8.0329064999999993</v>
      </c>
      <c r="I33" s="45">
        <v>9.5689487</v>
      </c>
      <c r="J33" s="45">
        <v>9.0476293999999999</v>
      </c>
      <c r="K33" s="45">
        <v>7.9882960000000001</v>
      </c>
      <c r="L33" s="45">
        <v>7.9701643000000004</v>
      </c>
      <c r="M33" s="45">
        <v>7.3968873000000004</v>
      </c>
      <c r="N33" s="4"/>
      <c r="O33" s="4">
        <f t="shared" si="0"/>
        <v>0.79861788999999994</v>
      </c>
      <c r="P33" s="4">
        <f t="shared" si="0"/>
        <v>0.80329064999999988</v>
      </c>
      <c r="Q33" s="4">
        <f t="shared" si="0"/>
        <v>0.95689486999999995</v>
      </c>
      <c r="R33" s="4">
        <f t="shared" si="0"/>
        <v>0.90476294000000002</v>
      </c>
      <c r="S33" s="4">
        <f t="shared" si="0"/>
        <v>0.79882960000000003</v>
      </c>
      <c r="T33" s="4">
        <f t="shared" si="0"/>
        <v>0.79701643</v>
      </c>
      <c r="U33" s="4">
        <f t="shared" si="0"/>
        <v>0.73968873000000002</v>
      </c>
    </row>
    <row r="34" spans="1:21" x14ac:dyDescent="0.35">
      <c r="B34" s="48" t="s">
        <v>97</v>
      </c>
      <c r="C34" s="47">
        <f t="shared" si="1"/>
        <v>0.78788496666666674</v>
      </c>
      <c r="D34" s="47">
        <f t="shared" si="2"/>
        <v>0.74333545000000001</v>
      </c>
      <c r="E34"/>
      <c r="F34"/>
      <c r="G34" s="45">
        <v>7.6347141000000001</v>
      </c>
      <c r="H34" s="45">
        <v>7.6579360999999997</v>
      </c>
      <c r="I34" s="45">
        <v>8.3438987999999998</v>
      </c>
      <c r="J34" s="45">
        <v>7.2736621000000001</v>
      </c>
      <c r="K34" s="45">
        <v>7.7955364999999999</v>
      </c>
      <c r="L34" s="45">
        <v>8.0907535999999993</v>
      </c>
      <c r="M34" s="45">
        <v>6.5734658000000001</v>
      </c>
      <c r="N34" s="4"/>
      <c r="O34" s="4">
        <f t="shared" si="0"/>
        <v>0.76347140999999996</v>
      </c>
      <c r="P34" s="4">
        <f t="shared" si="0"/>
        <v>0.76579361000000001</v>
      </c>
      <c r="Q34" s="4">
        <f t="shared" si="0"/>
        <v>0.83438988000000003</v>
      </c>
      <c r="R34" s="4">
        <f t="shared" si="0"/>
        <v>0.72736621000000001</v>
      </c>
      <c r="S34" s="4">
        <f t="shared" si="0"/>
        <v>0.77955364999999999</v>
      </c>
      <c r="T34" s="4">
        <f t="shared" si="0"/>
        <v>0.80907535999999991</v>
      </c>
      <c r="U34" s="4">
        <f t="shared" si="0"/>
        <v>0.65734658000000001</v>
      </c>
    </row>
    <row r="35" spans="1:21" x14ac:dyDescent="0.35">
      <c r="A35" s="44" t="s">
        <v>12</v>
      </c>
      <c r="B35" s="48" t="s">
        <v>13</v>
      </c>
      <c r="C35" s="47">
        <f t="shared" si="1"/>
        <v>0.64509872000000001</v>
      </c>
      <c r="D35" s="47">
        <f t="shared" si="2"/>
        <v>0.538202285</v>
      </c>
      <c r="E35"/>
      <c r="F35"/>
      <c r="G35" s="45">
        <v>6.2855115000000001</v>
      </c>
      <c r="H35" s="45">
        <v>6.212256</v>
      </c>
      <c r="I35" s="45">
        <v>6.8551941000000003</v>
      </c>
      <c r="J35" s="45">
        <v>6.1399884</v>
      </c>
      <c r="K35" s="45">
        <v>5.6160917000000001</v>
      </c>
      <c r="L35" s="45">
        <v>5.7148485000000004</v>
      </c>
      <c r="M35" s="45">
        <v>4.0571628000000004</v>
      </c>
      <c r="N35" s="4"/>
      <c r="O35" s="4">
        <f t="shared" si="0"/>
        <v>0.62855115000000006</v>
      </c>
      <c r="P35" s="4">
        <f t="shared" si="0"/>
        <v>0.62122560000000004</v>
      </c>
      <c r="Q35" s="4">
        <f t="shared" si="0"/>
        <v>0.68551941000000005</v>
      </c>
      <c r="R35" s="4">
        <f t="shared" si="0"/>
        <v>0.61399884000000005</v>
      </c>
      <c r="S35" s="4">
        <f t="shared" si="0"/>
        <v>0.56160916999999999</v>
      </c>
      <c r="T35" s="4">
        <f t="shared" si="0"/>
        <v>0.57148485000000004</v>
      </c>
      <c r="U35" s="4">
        <f t="shared" si="0"/>
        <v>0.40571628000000004</v>
      </c>
    </row>
    <row r="36" spans="1:21" x14ac:dyDescent="0.35">
      <c r="A36" s="44" t="s">
        <v>60</v>
      </c>
      <c r="B36" s="48" t="s">
        <v>98</v>
      </c>
      <c r="C36" s="47">
        <f t="shared" si="1"/>
        <v>0.6797564033333332</v>
      </c>
      <c r="D36" s="47">
        <f t="shared" si="2"/>
        <v>0.66906153999999995</v>
      </c>
      <c r="E36"/>
      <c r="F36"/>
      <c r="G36" s="45">
        <v>5.4325228000000001</v>
      </c>
      <c r="H36" s="45">
        <v>7.5883688999999999</v>
      </c>
      <c r="I36" s="45">
        <v>7.3718003999999997</v>
      </c>
      <c r="J36" s="45">
        <v>6.9931444999999997</v>
      </c>
      <c r="K36" s="45">
        <v>8.1515912999999998</v>
      </c>
      <c r="L36" s="45">
        <v>5.4287567000000001</v>
      </c>
      <c r="M36" s="45">
        <v>6.1889690999999996</v>
      </c>
      <c r="N36" s="4"/>
      <c r="O36" s="4">
        <f t="shared" si="0"/>
        <v>0.54325228000000003</v>
      </c>
      <c r="P36" s="4">
        <f t="shared" si="0"/>
        <v>0.75883688999999999</v>
      </c>
      <c r="Q36" s="4">
        <f t="shared" si="0"/>
        <v>0.73718003999999993</v>
      </c>
      <c r="R36" s="4">
        <f t="shared" si="0"/>
        <v>0.69931444999999992</v>
      </c>
      <c r="S36" s="4">
        <f t="shared" si="0"/>
        <v>0.81515912999999995</v>
      </c>
      <c r="T36" s="4">
        <f t="shared" si="0"/>
        <v>0.54287567000000003</v>
      </c>
      <c r="U36" s="4">
        <f t="shared" si="0"/>
        <v>0.61889690999999991</v>
      </c>
    </row>
    <row r="37" spans="1:21" x14ac:dyDescent="0.35">
      <c r="A37" s="44" t="s">
        <v>50</v>
      </c>
      <c r="B37" s="48" t="s">
        <v>32</v>
      </c>
      <c r="C37" s="47">
        <f t="shared" si="1"/>
        <v>0.14265147666666664</v>
      </c>
      <c r="D37" s="47">
        <f t="shared" si="2"/>
        <v>0.28441822749999995</v>
      </c>
      <c r="E37"/>
      <c r="F37"/>
      <c r="G37" s="45">
        <v>1.3756067000000001</v>
      </c>
      <c r="H37" s="45">
        <v>1.2260046</v>
      </c>
      <c r="I37" s="45">
        <v>1.6779329999999999</v>
      </c>
      <c r="J37" s="45">
        <v>3.3695284999999999</v>
      </c>
      <c r="K37" s="45">
        <v>4.1030129999999998</v>
      </c>
      <c r="L37" s="45">
        <v>1.7274436</v>
      </c>
      <c r="M37" s="45">
        <v>2.1767439999999998</v>
      </c>
      <c r="N37" s="4"/>
      <c r="O37" s="4">
        <f t="shared" si="0"/>
        <v>0.13756067</v>
      </c>
      <c r="P37" s="4">
        <f t="shared" si="0"/>
        <v>0.12260045999999999</v>
      </c>
      <c r="Q37" s="4">
        <f t="shared" si="0"/>
        <v>0.16779329999999998</v>
      </c>
      <c r="R37" s="4">
        <f t="shared" si="0"/>
        <v>0.33695284999999997</v>
      </c>
      <c r="S37" s="4">
        <f t="shared" si="0"/>
        <v>0.41030129999999998</v>
      </c>
      <c r="T37" s="4">
        <f t="shared" si="0"/>
        <v>0.17274435999999999</v>
      </c>
      <c r="U37" s="4">
        <f t="shared" si="0"/>
        <v>0.21767439999999999</v>
      </c>
    </row>
    <row r="38" spans="1:21" x14ac:dyDescent="0.35">
      <c r="A38" s="44" t="s">
        <v>14</v>
      </c>
      <c r="B38" s="48" t="s">
        <v>99</v>
      </c>
      <c r="C38" s="47">
        <f t="shared" si="1"/>
        <v>0.62629305999999996</v>
      </c>
      <c r="D38" s="47">
        <f t="shared" si="2"/>
        <v>0.74477920499999994</v>
      </c>
      <c r="E38"/>
      <c r="F38"/>
      <c r="G38" s="45">
        <v>4.1772226999999997</v>
      </c>
      <c r="H38" s="45">
        <v>8.3486384999999999</v>
      </c>
      <c r="I38" s="45" t="e">
        <v>#N/A</v>
      </c>
      <c r="J38" s="45">
        <v>8.7102097999999994</v>
      </c>
      <c r="K38" s="45">
        <v>7.8733272999999997</v>
      </c>
      <c r="L38" s="45">
        <v>6.6566348</v>
      </c>
      <c r="M38" s="45">
        <v>6.5509963000000004</v>
      </c>
      <c r="N38" s="4"/>
      <c r="O38" s="4">
        <f t="shared" si="0"/>
        <v>0.41772226999999995</v>
      </c>
      <c r="P38" s="4">
        <f t="shared" si="0"/>
        <v>0.83486384999999996</v>
      </c>
      <c r="Q38" s="4" t="str">
        <f t="shared" si="0"/>
        <v>..</v>
      </c>
      <c r="R38" s="4">
        <f t="shared" si="0"/>
        <v>0.87102097999999994</v>
      </c>
      <c r="S38" s="4">
        <f t="shared" si="0"/>
        <v>0.78733272999999993</v>
      </c>
      <c r="T38" s="4">
        <f t="shared" si="0"/>
        <v>0.66566347999999997</v>
      </c>
      <c r="U38" s="4">
        <f t="shared" si="0"/>
        <v>0.65509963000000004</v>
      </c>
    </row>
    <row r="39" spans="1:21" x14ac:dyDescent="0.35">
      <c r="A39" s="44" t="s">
        <v>38</v>
      </c>
      <c r="B39" s="48" t="s">
        <v>81</v>
      </c>
      <c r="C39" s="47" t="e">
        <f t="shared" si="1"/>
        <v>#N/A</v>
      </c>
      <c r="D39" s="47" t="e">
        <f t="shared" si="2"/>
        <v>#N/A</v>
      </c>
      <c r="E39"/>
      <c r="F39"/>
      <c r="G39" s="45" t="e">
        <v>#N/A</v>
      </c>
      <c r="H39" s="45" t="e">
        <v>#N/A</v>
      </c>
      <c r="I39" s="45" t="e">
        <v>#N/A</v>
      </c>
      <c r="J39" s="45" t="e">
        <v>#N/A</v>
      </c>
      <c r="K39" s="45" t="e">
        <v>#N/A</v>
      </c>
      <c r="L39" s="45" t="e">
        <v>#N/A</v>
      </c>
      <c r="M39" s="45" t="e">
        <v>#N/A</v>
      </c>
      <c r="N39" s="4"/>
      <c r="O39" s="4" t="str">
        <f t="shared" si="0"/>
        <v>..</v>
      </c>
      <c r="P39" s="4" t="str">
        <f t="shared" si="0"/>
        <v>..</v>
      </c>
      <c r="Q39" s="4" t="str">
        <f t="shared" si="0"/>
        <v>..</v>
      </c>
      <c r="R39" s="4" t="str">
        <f t="shared" si="0"/>
        <v>..</v>
      </c>
      <c r="S39" s="4" t="str">
        <f t="shared" si="0"/>
        <v>..</v>
      </c>
      <c r="T39" s="4" t="str">
        <f t="shared" si="0"/>
        <v>..</v>
      </c>
      <c r="U39" s="4" t="str">
        <f t="shared" si="0"/>
        <v>..</v>
      </c>
    </row>
    <row r="40" spans="1:21" x14ac:dyDescent="0.35">
      <c r="A40" s="44" t="s">
        <v>15</v>
      </c>
      <c r="B40" s="48" t="s">
        <v>100</v>
      </c>
      <c r="C40" s="47">
        <f t="shared" si="1"/>
        <v>0.72614096000000006</v>
      </c>
      <c r="D40" s="47">
        <f t="shared" si="2"/>
        <v>0.64393675249999993</v>
      </c>
      <c r="E40"/>
      <c r="F40"/>
      <c r="G40" s="45">
        <v>7.0183277000000004</v>
      </c>
      <c r="H40" s="45">
        <v>7.1989875000000003</v>
      </c>
      <c r="I40" s="45">
        <v>7.5669136000000004</v>
      </c>
      <c r="J40" s="45">
        <v>7.0098672000000004</v>
      </c>
      <c r="K40" s="45">
        <v>7.3302845999999997</v>
      </c>
      <c r="L40" s="45">
        <v>6.2037085999999997</v>
      </c>
      <c r="M40" s="45">
        <v>5.2136097000000001</v>
      </c>
      <c r="N40" s="4"/>
      <c r="O40" s="4">
        <f t="shared" si="0"/>
        <v>0.70183276999999999</v>
      </c>
      <c r="P40" s="4">
        <f t="shared" si="0"/>
        <v>0.71989875000000003</v>
      </c>
      <c r="Q40" s="4">
        <f t="shared" si="0"/>
        <v>0.75669136000000004</v>
      </c>
      <c r="R40" s="4">
        <f t="shared" si="0"/>
        <v>0.70098672000000006</v>
      </c>
      <c r="S40" s="4">
        <f t="shared" si="0"/>
        <v>0.73302845999999999</v>
      </c>
      <c r="T40" s="4">
        <f t="shared" si="0"/>
        <v>0.62037085999999997</v>
      </c>
      <c r="U40" s="4">
        <f t="shared" si="0"/>
        <v>0.52136097000000003</v>
      </c>
    </row>
    <row r="41" spans="1:21" x14ac:dyDescent="0.35">
      <c r="A41" s="44" t="s">
        <v>16</v>
      </c>
      <c r="B41" s="48" t="s">
        <v>101</v>
      </c>
      <c r="C41" s="47" t="e">
        <f t="shared" si="1"/>
        <v>#N/A</v>
      </c>
      <c r="D41" s="47" t="e">
        <f t="shared" si="2"/>
        <v>#N/A</v>
      </c>
      <c r="E41"/>
      <c r="F41"/>
      <c r="G41" s="45" t="e">
        <v>#N/A</v>
      </c>
      <c r="H41" s="45" t="e">
        <v>#N/A</v>
      </c>
      <c r="I41" s="45" t="e">
        <v>#N/A</v>
      </c>
      <c r="J41" s="45" t="e">
        <v>#N/A</v>
      </c>
      <c r="K41" s="45" t="e">
        <v>#N/A</v>
      </c>
      <c r="L41" s="45" t="e">
        <v>#N/A</v>
      </c>
      <c r="M41" s="45" t="e">
        <v>#N/A</v>
      </c>
      <c r="N41" s="4"/>
      <c r="O41" s="4" t="str">
        <f t="shared" si="0"/>
        <v>..</v>
      </c>
      <c r="P41" s="4" t="str">
        <f t="shared" si="0"/>
        <v>..</v>
      </c>
      <c r="Q41" s="4" t="str">
        <f t="shared" si="0"/>
        <v>..</v>
      </c>
      <c r="R41" s="4" t="str">
        <f t="shared" si="0"/>
        <v>..</v>
      </c>
      <c r="S41" s="4" t="str">
        <f t="shared" si="0"/>
        <v>..</v>
      </c>
      <c r="T41" s="4" t="str">
        <f t="shared" si="0"/>
        <v>..</v>
      </c>
      <c r="U41" s="4" t="str">
        <f t="shared" si="0"/>
        <v>..</v>
      </c>
    </row>
    <row r="42" spans="1:21" x14ac:dyDescent="0.35">
      <c r="A42" s="44" t="s">
        <v>51</v>
      </c>
      <c r="B42" s="48" t="s">
        <v>33</v>
      </c>
      <c r="C42" s="47">
        <f t="shared" si="1"/>
        <v>0.70694009333333341</v>
      </c>
      <c r="D42" s="47">
        <f t="shared" si="2"/>
        <v>0.69637641000000006</v>
      </c>
      <c r="E42"/>
      <c r="F42"/>
      <c r="G42" s="45">
        <v>7.0048709000000002</v>
      </c>
      <c r="H42" s="45">
        <v>6.8114208999999999</v>
      </c>
      <c r="I42" s="45">
        <v>7.3919110000000003</v>
      </c>
      <c r="J42" s="45">
        <v>7.7217092999999997</v>
      </c>
      <c r="K42" s="45">
        <v>7.0614075999999999</v>
      </c>
      <c r="L42" s="45">
        <v>6.8362441</v>
      </c>
      <c r="M42" s="45">
        <v>6.2356954</v>
      </c>
      <c r="N42" s="4"/>
      <c r="O42" s="4">
        <f t="shared" si="0"/>
        <v>0.70048708999999998</v>
      </c>
      <c r="P42" s="4">
        <f t="shared" si="0"/>
        <v>0.68114209000000003</v>
      </c>
      <c r="Q42" s="4">
        <f t="shared" si="0"/>
        <v>0.73919109999999999</v>
      </c>
      <c r="R42" s="4">
        <f t="shared" si="0"/>
        <v>0.77217092999999992</v>
      </c>
      <c r="S42" s="4">
        <f t="shared" si="0"/>
        <v>0.70614076000000003</v>
      </c>
      <c r="T42" s="4">
        <f t="shared" si="0"/>
        <v>0.68362440999999996</v>
      </c>
      <c r="U42" s="4">
        <f t="shared" si="0"/>
        <v>0.62356953999999998</v>
      </c>
    </row>
    <row r="43" spans="1:21" x14ac:dyDescent="0.35">
      <c r="A43" s="44" t="s">
        <v>52</v>
      </c>
      <c r="B43" s="48" t="s">
        <v>34</v>
      </c>
      <c r="C43" s="47">
        <f t="shared" si="1"/>
        <v>0.58050367000000003</v>
      </c>
      <c r="D43" s="47">
        <f t="shared" si="2"/>
        <v>0.45467140749999996</v>
      </c>
      <c r="E43"/>
      <c r="F43"/>
      <c r="G43" s="45">
        <v>5.9368219</v>
      </c>
      <c r="H43" s="45">
        <v>4.8617233999999998</v>
      </c>
      <c r="I43" s="45">
        <v>6.6165647999999999</v>
      </c>
      <c r="J43" s="45">
        <v>6.5588864999999998</v>
      </c>
      <c r="K43" s="45">
        <v>4.2665271999999996</v>
      </c>
      <c r="L43" s="45">
        <v>4.1395707000000002</v>
      </c>
      <c r="M43" s="45">
        <v>3.2218719</v>
      </c>
      <c r="N43" s="4"/>
      <c r="O43" s="4">
        <f t="shared" si="0"/>
        <v>0.59368219</v>
      </c>
      <c r="P43" s="4">
        <f t="shared" si="0"/>
        <v>0.48617233999999998</v>
      </c>
      <c r="Q43" s="4">
        <f t="shared" si="0"/>
        <v>0.66165647999999999</v>
      </c>
      <c r="R43" s="4">
        <f t="shared" si="0"/>
        <v>0.65588864999999996</v>
      </c>
      <c r="S43" s="4">
        <f t="shared" si="0"/>
        <v>0.42665271999999999</v>
      </c>
      <c r="T43" s="4">
        <f t="shared" si="0"/>
        <v>0.41395707000000004</v>
      </c>
      <c r="U43" s="4">
        <f t="shared" si="0"/>
        <v>0.32218719000000001</v>
      </c>
    </row>
    <row r="44" spans="1:21" x14ac:dyDescent="0.35">
      <c r="A44" s="44" t="s">
        <v>17</v>
      </c>
      <c r="B44" s="48" t="s">
        <v>102</v>
      </c>
      <c r="C44" s="47">
        <f t="shared" si="1"/>
        <v>0.71175250999999995</v>
      </c>
      <c r="D44" s="47">
        <f t="shared" si="2"/>
        <v>0.83972844999999996</v>
      </c>
      <c r="E44"/>
      <c r="F44"/>
      <c r="G44" s="45">
        <v>7.1175250999999999</v>
      </c>
      <c r="H44" s="45" t="e">
        <v>#N/A</v>
      </c>
      <c r="I44" s="45" t="e">
        <v>#N/A</v>
      </c>
      <c r="J44" s="45" t="e">
        <v>#N/A</v>
      </c>
      <c r="K44" s="45">
        <v>8.3972844999999996</v>
      </c>
      <c r="L44" s="45" t="e">
        <v>#N/A</v>
      </c>
      <c r="M44" s="45" t="e">
        <v>#N/A</v>
      </c>
      <c r="N44" s="4"/>
      <c r="O44" s="4">
        <f t="shared" si="0"/>
        <v>0.71175250999999995</v>
      </c>
      <c r="P44" s="4" t="str">
        <f t="shared" si="0"/>
        <v>..</v>
      </c>
      <c r="Q44" s="4" t="str">
        <f t="shared" si="0"/>
        <v>..</v>
      </c>
      <c r="R44" s="4" t="str">
        <f t="shared" ref="O44:U46" si="3">IF(ISNUMBER(J44)=TRUE,R$5*(J44-R$4)/(R$3-R$4)+(1-R$5)*(1-(J44-R$4)/(R$3-R$4)),"..")</f>
        <v>..</v>
      </c>
      <c r="S44" s="4">
        <f t="shared" si="3"/>
        <v>0.83972844999999996</v>
      </c>
      <c r="T44" s="4" t="str">
        <f t="shared" si="3"/>
        <v>..</v>
      </c>
      <c r="U44" s="4" t="str">
        <f t="shared" si="3"/>
        <v>..</v>
      </c>
    </row>
    <row r="45" spans="1:21" x14ac:dyDescent="0.35">
      <c r="A45" s="44" t="s">
        <v>39</v>
      </c>
      <c r="B45" s="48" t="s">
        <v>82</v>
      </c>
      <c r="C45" s="47">
        <f t="shared" si="1"/>
        <v>0.28678554666666667</v>
      </c>
      <c r="D45" s="47">
        <f t="shared" si="2"/>
        <v>0.29546486250000004</v>
      </c>
      <c r="E45"/>
      <c r="F45"/>
      <c r="G45" s="45">
        <v>2.7892106000000001</v>
      </c>
      <c r="H45" s="45">
        <v>2.3868402999999998</v>
      </c>
      <c r="I45" s="45">
        <v>3.4275155000000002</v>
      </c>
      <c r="J45" s="45">
        <v>3.9574596999999998</v>
      </c>
      <c r="K45" s="45">
        <v>3.0668962</v>
      </c>
      <c r="L45" s="45">
        <v>2.2628477</v>
      </c>
      <c r="M45" s="45">
        <v>2.5313908999999999</v>
      </c>
      <c r="N45" s="4"/>
      <c r="O45" s="4">
        <f t="shared" si="3"/>
        <v>0.27892106</v>
      </c>
      <c r="P45" s="4">
        <f t="shared" si="3"/>
        <v>0.23868402999999999</v>
      </c>
      <c r="Q45" s="4">
        <f t="shared" si="3"/>
        <v>0.34275155000000002</v>
      </c>
      <c r="R45" s="4">
        <f t="shared" si="3"/>
        <v>0.39574597</v>
      </c>
      <c r="S45" s="4">
        <f t="shared" si="3"/>
        <v>0.30668962</v>
      </c>
      <c r="T45" s="4">
        <f t="shared" si="3"/>
        <v>0.22628477</v>
      </c>
      <c r="U45" s="4">
        <f t="shared" si="3"/>
        <v>0.25313909000000001</v>
      </c>
    </row>
    <row r="46" spans="1:21" x14ac:dyDescent="0.35">
      <c r="A46" s="44" t="s">
        <v>20</v>
      </c>
      <c r="B46" s="48" t="s">
        <v>21</v>
      </c>
      <c r="C46" s="47">
        <f t="shared" si="1"/>
        <v>0.23762443</v>
      </c>
      <c r="D46" s="47">
        <f t="shared" si="2"/>
        <v>0.40985122250000006</v>
      </c>
      <c r="E46"/>
      <c r="F46"/>
      <c r="G46" s="45">
        <v>2.3218242999999998</v>
      </c>
      <c r="H46" s="45">
        <v>2.1537565999999999</v>
      </c>
      <c r="I46" s="45">
        <v>2.653152</v>
      </c>
      <c r="J46" s="45">
        <v>5.4684343000000002</v>
      </c>
      <c r="K46" s="45">
        <v>5.2859563999999999</v>
      </c>
      <c r="L46" s="45">
        <v>2.639348</v>
      </c>
      <c r="M46" s="45">
        <v>3.0003101999999999</v>
      </c>
      <c r="N46" s="4"/>
      <c r="O46" s="4">
        <f t="shared" si="3"/>
        <v>0.23218243</v>
      </c>
      <c r="P46" s="4">
        <f t="shared" si="3"/>
        <v>0.21537566</v>
      </c>
      <c r="Q46" s="4">
        <f t="shared" si="3"/>
        <v>0.26531519999999997</v>
      </c>
      <c r="R46" s="4">
        <f t="shared" si="3"/>
        <v>0.54684343000000002</v>
      </c>
      <c r="S46" s="4">
        <f t="shared" si="3"/>
        <v>0.52859564000000003</v>
      </c>
      <c r="T46" s="4">
        <f t="shared" si="3"/>
        <v>0.26393480000000002</v>
      </c>
      <c r="U46" s="4">
        <f t="shared" si="3"/>
        <v>0.30003101999999998</v>
      </c>
    </row>
    <row r="47" spans="1:21" x14ac:dyDescent="0.35">
      <c r="F47" s="4"/>
    </row>
    <row r="48" spans="1:21" x14ac:dyDescent="0.35">
      <c r="C48" s="47">
        <f>COUNT(C8:C46)</f>
        <v>32</v>
      </c>
    </row>
    <row r="52" spans="2:2" x14ac:dyDescent="0.35">
      <c r="B52" s="1" t="s">
        <v>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17E8B-3A9D-49AC-B24B-3C050338047B}">
  <dimension ref="A1:U52"/>
  <sheetViews>
    <sheetView topLeftCell="A43" workbookViewId="0">
      <selection activeCell="A7" sqref="A7:B7"/>
    </sheetView>
  </sheetViews>
  <sheetFormatPr defaultColWidth="8.81640625" defaultRowHeight="14.5" x14ac:dyDescent="0.35"/>
  <cols>
    <col min="1" max="1" width="8.81640625" style="44"/>
    <col min="2" max="2" width="36" style="1" bestFit="1" customWidth="1"/>
    <col min="3" max="4" width="10.81640625" style="1" customWidth="1"/>
    <col min="5" max="5" width="4.54296875" style="1" customWidth="1"/>
    <col min="6" max="6" width="11.36328125" style="1" customWidth="1"/>
    <col min="7" max="21" width="13.453125" style="1" customWidth="1"/>
    <col min="22" max="16384" width="8.81640625" style="1"/>
  </cols>
  <sheetData>
    <row r="1" spans="1:21" x14ac:dyDescent="0.35">
      <c r="C1" s="2" t="s">
        <v>0</v>
      </c>
      <c r="D1" s="2"/>
      <c r="G1" s="2" t="s">
        <v>1</v>
      </c>
      <c r="H1" s="2"/>
      <c r="I1" s="2"/>
      <c r="J1" s="2"/>
      <c r="K1" s="2"/>
      <c r="L1" s="2"/>
      <c r="O1" s="2" t="s">
        <v>2</v>
      </c>
      <c r="P1" s="2"/>
      <c r="Q1" s="2"/>
      <c r="R1" s="2"/>
      <c r="S1" s="2"/>
      <c r="T1" s="2"/>
    </row>
    <row r="2" spans="1:21" s="2" customFormat="1" ht="66" customHeight="1" x14ac:dyDescent="0.35">
      <c r="A2" s="46"/>
      <c r="G2" s="43" t="s">
        <v>112</v>
      </c>
      <c r="H2" s="50" t="s">
        <v>114</v>
      </c>
      <c r="I2" s="43" t="s">
        <v>113</v>
      </c>
      <c r="J2" s="43" t="s">
        <v>115</v>
      </c>
      <c r="K2" s="43" t="s">
        <v>116</v>
      </c>
      <c r="L2" s="43" t="s">
        <v>117</v>
      </c>
      <c r="M2" s="43" t="s">
        <v>118</v>
      </c>
      <c r="O2" s="43" t="s">
        <v>112</v>
      </c>
      <c r="P2" s="50" t="s">
        <v>114</v>
      </c>
      <c r="Q2" s="43" t="s">
        <v>113</v>
      </c>
      <c r="R2" s="43" t="s">
        <v>115</v>
      </c>
      <c r="S2" s="43" t="s">
        <v>116</v>
      </c>
      <c r="T2" s="43" t="s">
        <v>117</v>
      </c>
      <c r="U2" s="43" t="s">
        <v>118</v>
      </c>
    </row>
    <row r="3" spans="1:21" x14ac:dyDescent="0.35">
      <c r="F3" s="1" t="s">
        <v>4</v>
      </c>
      <c r="G3" s="3">
        <v>10</v>
      </c>
      <c r="H3" s="3">
        <v>10</v>
      </c>
      <c r="I3" s="3">
        <v>10</v>
      </c>
      <c r="J3" s="3">
        <v>10</v>
      </c>
      <c r="K3" s="3">
        <v>10</v>
      </c>
      <c r="L3" s="3">
        <v>10</v>
      </c>
      <c r="M3" s="3">
        <v>10</v>
      </c>
      <c r="O3" s="3">
        <v>10</v>
      </c>
      <c r="P3" s="3">
        <v>10</v>
      </c>
      <c r="Q3" s="3">
        <v>10</v>
      </c>
      <c r="R3" s="3">
        <v>10</v>
      </c>
      <c r="S3" s="3">
        <v>10</v>
      </c>
      <c r="T3" s="3">
        <v>10</v>
      </c>
      <c r="U3" s="3">
        <v>10</v>
      </c>
    </row>
    <row r="4" spans="1:21" x14ac:dyDescent="0.35">
      <c r="B4" t="s">
        <v>3</v>
      </c>
      <c r="C4" t="s">
        <v>3</v>
      </c>
      <c r="F4" s="1" t="s">
        <v>5</v>
      </c>
      <c r="G4" s="3">
        <v>0</v>
      </c>
      <c r="H4" s="3">
        <v>0</v>
      </c>
      <c r="I4" s="3">
        <v>0</v>
      </c>
      <c r="J4" s="3">
        <v>0</v>
      </c>
      <c r="K4" s="3">
        <v>0</v>
      </c>
      <c r="L4" s="3">
        <v>0</v>
      </c>
      <c r="M4" s="3">
        <v>0</v>
      </c>
      <c r="O4" s="3">
        <v>0</v>
      </c>
      <c r="P4" s="3">
        <v>0</v>
      </c>
      <c r="Q4" s="3">
        <v>0</v>
      </c>
      <c r="R4" s="3">
        <v>0</v>
      </c>
      <c r="S4" s="3">
        <v>0</v>
      </c>
      <c r="T4" s="3">
        <v>0</v>
      </c>
      <c r="U4" s="3">
        <v>0</v>
      </c>
    </row>
    <row r="5" spans="1:21" x14ac:dyDescent="0.35">
      <c r="B5" s="41"/>
      <c r="C5" s="41"/>
      <c r="D5" s="41"/>
      <c r="F5" s="1" t="s">
        <v>6</v>
      </c>
      <c r="G5" s="3">
        <v>1</v>
      </c>
      <c r="H5" s="3">
        <v>1</v>
      </c>
      <c r="I5" s="3">
        <v>1</v>
      </c>
      <c r="J5" s="3">
        <v>1</v>
      </c>
      <c r="K5" s="3">
        <v>1</v>
      </c>
      <c r="L5" s="3">
        <v>1</v>
      </c>
      <c r="M5" s="3">
        <v>1</v>
      </c>
      <c r="O5" s="3">
        <v>1</v>
      </c>
      <c r="P5" s="3">
        <v>1</v>
      </c>
      <c r="Q5" s="3">
        <v>1</v>
      </c>
      <c r="R5" s="3">
        <v>1</v>
      </c>
      <c r="S5" s="3">
        <v>1</v>
      </c>
      <c r="T5" s="3">
        <v>1</v>
      </c>
      <c r="U5" s="3">
        <v>1</v>
      </c>
    </row>
    <row r="6" spans="1:21" x14ac:dyDescent="0.35">
      <c r="F6" s="1" t="s">
        <v>7</v>
      </c>
      <c r="G6" s="42" t="s">
        <v>54</v>
      </c>
      <c r="H6" s="42" t="s">
        <v>54</v>
      </c>
      <c r="I6" s="42" t="s">
        <v>54</v>
      </c>
      <c r="J6" s="42" t="s">
        <v>53</v>
      </c>
      <c r="K6" s="42" t="s">
        <v>53</v>
      </c>
      <c r="L6" s="42" t="s">
        <v>53</v>
      </c>
      <c r="M6" s="42" t="s">
        <v>53</v>
      </c>
      <c r="N6" t="s">
        <v>3</v>
      </c>
      <c r="O6" s="42" t="s">
        <v>54</v>
      </c>
      <c r="P6" s="42" t="s">
        <v>54</v>
      </c>
      <c r="Q6" s="42" t="s">
        <v>54</v>
      </c>
      <c r="R6" s="42" t="s">
        <v>53</v>
      </c>
      <c r="S6" s="42" t="s">
        <v>53</v>
      </c>
      <c r="T6" s="42" t="s">
        <v>53</v>
      </c>
      <c r="U6" s="42" t="s">
        <v>53</v>
      </c>
    </row>
    <row r="7" spans="1:21" x14ac:dyDescent="0.35">
      <c r="A7" s="44" t="s">
        <v>129</v>
      </c>
      <c r="B7" s="1" t="s">
        <v>130</v>
      </c>
      <c r="C7" t="s">
        <v>110</v>
      </c>
      <c r="D7" t="s">
        <v>111</v>
      </c>
    </row>
    <row r="8" spans="1:21" x14ac:dyDescent="0.35">
      <c r="A8" s="44" t="s">
        <v>55</v>
      </c>
      <c r="B8" s="48" t="s">
        <v>87</v>
      </c>
      <c r="C8" s="47" t="e">
        <f>IF(COUNT(O8:Q8)&gt;0,AVERAGE(O8:Q8),NA())</f>
        <v>#N/A</v>
      </c>
      <c r="D8" s="47" t="e">
        <f>IF(COUNT(R8:U8)&gt;0,AVERAGE(R8:U8),NA())</f>
        <v>#N/A</v>
      </c>
      <c r="E8"/>
      <c r="F8"/>
      <c r="G8" s="45" t="e">
        <v>#N/A</v>
      </c>
      <c r="H8" s="45" t="e">
        <v>#N/A</v>
      </c>
      <c r="I8" s="45" t="e">
        <v>#N/A</v>
      </c>
      <c r="J8" s="45" t="e">
        <v>#N/A</v>
      </c>
      <c r="K8" s="45" t="e">
        <v>#N/A</v>
      </c>
      <c r="L8" s="45" t="e">
        <v>#N/A</v>
      </c>
      <c r="M8" s="45" t="e">
        <v>#N/A</v>
      </c>
      <c r="N8" s="4"/>
      <c r="O8" s="4" t="str">
        <f t="shared" ref="O8:U44" si="0">IF(ISNUMBER(G8)=TRUE,O$5*(G8-O$4)/(O$3-O$4)+(1-O$5)*(1-(G8-O$4)/(O$3-O$4)),"..")</f>
        <v>..</v>
      </c>
      <c r="P8" s="4" t="str">
        <f t="shared" si="0"/>
        <v>..</v>
      </c>
      <c r="Q8" s="4" t="str">
        <f t="shared" si="0"/>
        <v>..</v>
      </c>
      <c r="R8" s="4" t="str">
        <f t="shared" si="0"/>
        <v>..</v>
      </c>
      <c r="S8" s="4" t="str">
        <f t="shared" si="0"/>
        <v>..</v>
      </c>
      <c r="T8" s="4" t="str">
        <f t="shared" si="0"/>
        <v>..</v>
      </c>
      <c r="U8" s="4" t="str">
        <f t="shared" si="0"/>
        <v>..</v>
      </c>
    </row>
    <row r="9" spans="1:21" x14ac:dyDescent="0.35">
      <c r="A9" s="44" t="s">
        <v>40</v>
      </c>
      <c r="B9" s="48" t="s">
        <v>22</v>
      </c>
      <c r="C9" s="47">
        <f t="shared" ref="C9:C46" si="1">IF(COUNT(O9:Q9)&gt;0,AVERAGE(O9:Q9),NA())</f>
        <v>0.34003088333333337</v>
      </c>
      <c r="D9" s="47">
        <f t="shared" ref="D9:D46" si="2">IF(COUNT(R9:U9)&gt;0,AVERAGE(R9:U9),NA())</f>
        <v>0.39640222999999997</v>
      </c>
      <c r="E9"/>
      <c r="F9"/>
      <c r="G9" s="45">
        <v>3.5477561999999998</v>
      </c>
      <c r="H9" s="45">
        <v>3.5422734999999999</v>
      </c>
      <c r="I9" s="45">
        <v>3.1108967999999999</v>
      </c>
      <c r="J9" s="45">
        <v>5.9070372999999998</v>
      </c>
      <c r="K9" s="45">
        <v>4.3933191000000003</v>
      </c>
      <c r="L9" s="45">
        <v>3.0191417</v>
      </c>
      <c r="M9" s="45">
        <v>2.5365910999999999</v>
      </c>
      <c r="N9" s="4"/>
      <c r="O9" s="4">
        <f t="shared" si="0"/>
        <v>0.35477561999999996</v>
      </c>
      <c r="P9" s="4">
        <f t="shared" si="0"/>
        <v>0.35422735</v>
      </c>
      <c r="Q9" s="4">
        <f t="shared" si="0"/>
        <v>0.31108967999999998</v>
      </c>
      <c r="R9" s="4">
        <f t="shared" si="0"/>
        <v>0.59070372999999998</v>
      </c>
      <c r="S9" s="4">
        <f t="shared" si="0"/>
        <v>0.43933191000000005</v>
      </c>
      <c r="T9" s="4">
        <f t="shared" si="0"/>
        <v>0.30191416999999998</v>
      </c>
      <c r="U9" s="4">
        <f t="shared" si="0"/>
        <v>0.25365910999999997</v>
      </c>
    </row>
    <row r="10" spans="1:21" x14ac:dyDescent="0.35">
      <c r="A10" s="44" t="s">
        <v>41</v>
      </c>
      <c r="B10" s="48" t="s">
        <v>23</v>
      </c>
      <c r="C10" s="47">
        <f t="shared" si="1"/>
        <v>0.73755230666666671</v>
      </c>
      <c r="D10" s="47">
        <f t="shared" si="2"/>
        <v>0.66467772749999998</v>
      </c>
      <c r="E10"/>
      <c r="F10"/>
      <c r="G10" s="45">
        <v>6.7598995999999998</v>
      </c>
      <c r="H10" s="45">
        <v>8.2599505999999998</v>
      </c>
      <c r="I10" s="45">
        <v>7.106719</v>
      </c>
      <c r="J10" s="45">
        <v>7.9507102999999999</v>
      </c>
      <c r="K10" s="45">
        <v>7.6111879</v>
      </c>
      <c r="L10" s="45">
        <v>5.7336258999999998</v>
      </c>
      <c r="M10" s="45">
        <v>5.2915850000000004</v>
      </c>
      <c r="N10" s="4"/>
      <c r="O10" s="4">
        <f t="shared" si="0"/>
        <v>0.67598996</v>
      </c>
      <c r="P10" s="4">
        <f t="shared" si="0"/>
        <v>0.82599506</v>
      </c>
      <c r="Q10" s="4">
        <f t="shared" si="0"/>
        <v>0.71067190000000002</v>
      </c>
      <c r="R10" s="4">
        <f t="shared" si="0"/>
        <v>0.79507103000000001</v>
      </c>
      <c r="S10" s="4">
        <f t="shared" si="0"/>
        <v>0.76111879000000005</v>
      </c>
      <c r="T10" s="4">
        <f t="shared" si="0"/>
        <v>0.57336259000000001</v>
      </c>
      <c r="U10" s="4">
        <f t="shared" si="0"/>
        <v>0.52915850000000009</v>
      </c>
    </row>
    <row r="11" spans="1:21" x14ac:dyDescent="0.35">
      <c r="A11" s="44" t="s">
        <v>42</v>
      </c>
      <c r="B11" s="48" t="s">
        <v>24</v>
      </c>
      <c r="C11" s="47">
        <f t="shared" si="1"/>
        <v>0.58513421999999993</v>
      </c>
      <c r="D11" s="47">
        <f t="shared" si="2"/>
        <v>0.36070410749999998</v>
      </c>
      <c r="E11"/>
      <c r="F11"/>
      <c r="G11" s="45">
        <v>5.8470811999999999</v>
      </c>
      <c r="H11" s="45">
        <v>5.5282035</v>
      </c>
      <c r="I11" s="45">
        <v>6.1787419000000003</v>
      </c>
      <c r="J11" s="45">
        <v>4.947978</v>
      </c>
      <c r="K11" s="45">
        <v>2.8354845000000002</v>
      </c>
      <c r="L11" s="45">
        <v>4.1801782000000003</v>
      </c>
      <c r="M11" s="45">
        <v>2.4645236000000001</v>
      </c>
      <c r="N11" s="4"/>
      <c r="O11" s="4">
        <f t="shared" si="0"/>
        <v>0.58470811999999994</v>
      </c>
      <c r="P11" s="4">
        <f t="shared" si="0"/>
        <v>0.55282034999999996</v>
      </c>
      <c r="Q11" s="4">
        <f t="shared" si="0"/>
        <v>0.61787418999999999</v>
      </c>
      <c r="R11" s="4">
        <f t="shared" si="0"/>
        <v>0.49479780000000001</v>
      </c>
      <c r="S11" s="4">
        <f t="shared" si="0"/>
        <v>0.28354845000000001</v>
      </c>
      <c r="T11" s="4">
        <f t="shared" si="0"/>
        <v>0.41801782000000004</v>
      </c>
      <c r="U11" s="4">
        <f t="shared" si="0"/>
        <v>0.24645236000000001</v>
      </c>
    </row>
    <row r="12" spans="1:21" x14ac:dyDescent="0.35">
      <c r="A12" s="44" t="s">
        <v>35</v>
      </c>
      <c r="B12" s="48" t="s">
        <v>61</v>
      </c>
      <c r="C12" s="47">
        <f t="shared" si="1"/>
        <v>0.26515404666666664</v>
      </c>
      <c r="D12" s="47">
        <f t="shared" si="2"/>
        <v>0.35948107750000002</v>
      </c>
      <c r="E12"/>
      <c r="F12"/>
      <c r="G12" s="45">
        <v>2.7144360999999999</v>
      </c>
      <c r="H12" s="45">
        <v>1.8047048999999999</v>
      </c>
      <c r="I12" s="45">
        <v>3.4354803999999999</v>
      </c>
      <c r="J12" s="45">
        <v>4.8302411999999997</v>
      </c>
      <c r="K12" s="45">
        <v>5.5803608999999996</v>
      </c>
      <c r="L12" s="45">
        <v>2.0513978000000002</v>
      </c>
      <c r="M12" s="45">
        <v>1.9172431999999999</v>
      </c>
      <c r="N12" s="4"/>
      <c r="O12" s="4">
        <f t="shared" si="0"/>
        <v>0.27144361</v>
      </c>
      <c r="P12" s="4">
        <f t="shared" si="0"/>
        <v>0.18047048999999998</v>
      </c>
      <c r="Q12" s="4">
        <f t="shared" si="0"/>
        <v>0.34354804</v>
      </c>
      <c r="R12" s="4">
        <f t="shared" si="0"/>
        <v>0.48302411999999995</v>
      </c>
      <c r="S12" s="4">
        <f t="shared" si="0"/>
        <v>0.55803608999999998</v>
      </c>
      <c r="T12" s="4">
        <f t="shared" si="0"/>
        <v>0.20513978000000002</v>
      </c>
      <c r="U12" s="4">
        <f t="shared" si="0"/>
        <v>0.19172432</v>
      </c>
    </row>
    <row r="13" spans="1:21" x14ac:dyDescent="0.35">
      <c r="A13" s="44" t="s">
        <v>56</v>
      </c>
      <c r="B13" s="48" t="s">
        <v>88</v>
      </c>
      <c r="C13" s="47" t="e">
        <f t="shared" si="1"/>
        <v>#N/A</v>
      </c>
      <c r="D13" s="47" t="e">
        <f t="shared" si="2"/>
        <v>#N/A</v>
      </c>
      <c r="E13"/>
      <c r="F13"/>
      <c r="G13" s="45" t="e">
        <v>#N/A</v>
      </c>
      <c r="H13" s="45" t="e">
        <v>#N/A</v>
      </c>
      <c r="I13" s="45" t="e">
        <v>#N/A</v>
      </c>
      <c r="J13" s="45" t="e">
        <v>#N/A</v>
      </c>
      <c r="K13" s="45" t="e">
        <v>#N/A</v>
      </c>
      <c r="L13" s="45" t="e">
        <v>#N/A</v>
      </c>
      <c r="M13" s="45" t="e">
        <v>#N/A</v>
      </c>
      <c r="N13" s="4"/>
      <c r="O13" s="4" t="str">
        <f t="shared" si="0"/>
        <v>..</v>
      </c>
      <c r="P13" s="4" t="str">
        <f t="shared" si="0"/>
        <v>..</v>
      </c>
      <c r="Q13" s="4" t="str">
        <f t="shared" si="0"/>
        <v>..</v>
      </c>
      <c r="R13" s="4" t="str">
        <f t="shared" si="0"/>
        <v>..</v>
      </c>
      <c r="S13" s="4" t="str">
        <f t="shared" si="0"/>
        <v>..</v>
      </c>
      <c r="T13" s="4" t="str">
        <f t="shared" si="0"/>
        <v>..</v>
      </c>
      <c r="U13" s="4" t="str">
        <f t="shared" si="0"/>
        <v>..</v>
      </c>
    </row>
    <row r="14" spans="1:21" x14ac:dyDescent="0.35">
      <c r="A14" s="44" t="s">
        <v>57</v>
      </c>
      <c r="B14" s="48" t="s">
        <v>84</v>
      </c>
      <c r="C14" s="47">
        <f t="shared" si="1"/>
        <v>0.4023429</v>
      </c>
      <c r="D14" s="47">
        <f t="shared" si="2"/>
        <v>0.58908153750000003</v>
      </c>
      <c r="E14"/>
      <c r="F14"/>
      <c r="G14" s="45">
        <v>3.2223008000000002</v>
      </c>
      <c r="H14" s="45">
        <v>4.7965239999999998</v>
      </c>
      <c r="I14" s="45">
        <v>4.0514621999999996</v>
      </c>
      <c r="J14" s="45">
        <v>7.8689713000000001</v>
      </c>
      <c r="K14" s="45">
        <v>6.6967024999999998</v>
      </c>
      <c r="L14" s="45">
        <v>4.8801198000000001</v>
      </c>
      <c r="M14" s="45">
        <v>4.1174679000000003</v>
      </c>
      <c r="N14" s="4"/>
      <c r="O14" s="4">
        <f t="shared" si="0"/>
        <v>0.32223008000000003</v>
      </c>
      <c r="P14" s="4">
        <f t="shared" si="0"/>
        <v>0.47965239999999998</v>
      </c>
      <c r="Q14" s="4">
        <f t="shared" si="0"/>
        <v>0.40514621999999995</v>
      </c>
      <c r="R14" s="4">
        <f t="shared" si="0"/>
        <v>0.78689713000000006</v>
      </c>
      <c r="S14" s="4">
        <f t="shared" si="0"/>
        <v>0.66967025000000002</v>
      </c>
      <c r="T14" s="4">
        <f t="shared" si="0"/>
        <v>0.48801198000000001</v>
      </c>
      <c r="U14" s="4">
        <f t="shared" si="0"/>
        <v>0.41174679000000003</v>
      </c>
    </row>
    <row r="15" spans="1:21" x14ac:dyDescent="0.35">
      <c r="B15" s="48" t="s">
        <v>90</v>
      </c>
      <c r="C15" s="47" t="e">
        <f t="shared" si="1"/>
        <v>#N/A</v>
      </c>
      <c r="D15" s="47" t="e">
        <f t="shared" si="2"/>
        <v>#N/A</v>
      </c>
      <c r="E15"/>
      <c r="F15"/>
      <c r="G15" s="45" t="e">
        <v>#N/A</v>
      </c>
      <c r="H15" s="45" t="e">
        <v>#N/A</v>
      </c>
      <c r="I15" s="45" t="e">
        <v>#N/A</v>
      </c>
      <c r="J15" s="45" t="e">
        <v>#N/A</v>
      </c>
      <c r="K15" s="45" t="e">
        <v>#N/A</v>
      </c>
      <c r="L15" s="45" t="e">
        <v>#N/A</v>
      </c>
      <c r="M15" s="45" t="e">
        <v>#N/A</v>
      </c>
      <c r="N15" s="4"/>
      <c r="O15" s="4" t="str">
        <f t="shared" si="0"/>
        <v>..</v>
      </c>
      <c r="P15" s="4" t="str">
        <f t="shared" si="0"/>
        <v>..</v>
      </c>
      <c r="Q15" s="4" t="str">
        <f t="shared" si="0"/>
        <v>..</v>
      </c>
      <c r="R15" s="4" t="str">
        <f t="shared" si="0"/>
        <v>..</v>
      </c>
      <c r="S15" s="4" t="str">
        <f t="shared" si="0"/>
        <v>..</v>
      </c>
      <c r="T15" s="4" t="str">
        <f t="shared" si="0"/>
        <v>..</v>
      </c>
      <c r="U15" s="4" t="str">
        <f t="shared" si="0"/>
        <v>..</v>
      </c>
    </row>
    <row r="16" spans="1:21" x14ac:dyDescent="0.35">
      <c r="A16" s="44" t="s">
        <v>58</v>
      </c>
      <c r="B16" s="48" t="s">
        <v>91</v>
      </c>
      <c r="C16" s="47" t="e">
        <f t="shared" si="1"/>
        <v>#N/A</v>
      </c>
      <c r="D16" s="47" t="e">
        <f t="shared" si="2"/>
        <v>#N/A</v>
      </c>
      <c r="E16"/>
      <c r="F16"/>
      <c r="G16" s="45" t="e">
        <v>#N/A</v>
      </c>
      <c r="H16" s="45" t="e">
        <v>#N/A</v>
      </c>
      <c r="I16" s="45" t="e">
        <v>#N/A</v>
      </c>
      <c r="J16" s="45" t="e">
        <v>#N/A</v>
      </c>
      <c r="K16" s="45" t="e">
        <v>#N/A</v>
      </c>
      <c r="L16" s="45" t="e">
        <v>#N/A</v>
      </c>
      <c r="M16" s="45" t="e">
        <v>#N/A</v>
      </c>
      <c r="N16" s="4"/>
      <c r="O16" s="4" t="str">
        <f t="shared" si="0"/>
        <v>..</v>
      </c>
      <c r="P16" s="4" t="str">
        <f t="shared" si="0"/>
        <v>..</v>
      </c>
      <c r="Q16" s="4" t="str">
        <f t="shared" si="0"/>
        <v>..</v>
      </c>
      <c r="R16" s="4" t="str">
        <f t="shared" si="0"/>
        <v>..</v>
      </c>
      <c r="S16" s="4" t="str">
        <f t="shared" si="0"/>
        <v>..</v>
      </c>
      <c r="T16" s="4" t="str">
        <f t="shared" si="0"/>
        <v>..</v>
      </c>
      <c r="U16" s="4" t="str">
        <f t="shared" si="0"/>
        <v>..</v>
      </c>
    </row>
    <row r="17" spans="1:21" x14ac:dyDescent="0.35">
      <c r="A17" s="44" t="s">
        <v>36</v>
      </c>
      <c r="B17" s="48" t="s">
        <v>105</v>
      </c>
      <c r="C17" s="47" t="e">
        <f t="shared" si="1"/>
        <v>#N/A</v>
      </c>
      <c r="D17" s="47" t="e">
        <f t="shared" si="2"/>
        <v>#N/A</v>
      </c>
      <c r="E17"/>
      <c r="F17"/>
      <c r="G17" s="45" t="e">
        <v>#N/A</v>
      </c>
      <c r="H17" s="45" t="e">
        <v>#N/A</v>
      </c>
      <c r="I17" s="45" t="e">
        <v>#N/A</v>
      </c>
      <c r="J17" s="45" t="e">
        <v>#N/A</v>
      </c>
      <c r="K17" s="45" t="e">
        <v>#N/A</v>
      </c>
      <c r="L17" s="45" t="e">
        <v>#N/A</v>
      </c>
      <c r="M17" s="45" t="e">
        <v>#N/A</v>
      </c>
      <c r="N17" s="4"/>
      <c r="O17" s="4" t="str">
        <f t="shared" si="0"/>
        <v>..</v>
      </c>
      <c r="P17" s="4" t="str">
        <f t="shared" si="0"/>
        <v>..</v>
      </c>
      <c r="Q17" s="4" t="str">
        <f t="shared" si="0"/>
        <v>..</v>
      </c>
      <c r="R17" s="4" t="str">
        <f t="shared" si="0"/>
        <v>..</v>
      </c>
      <c r="S17" s="4" t="str">
        <f t="shared" si="0"/>
        <v>..</v>
      </c>
      <c r="T17" s="4" t="str">
        <f t="shared" si="0"/>
        <v>..</v>
      </c>
      <c r="U17" s="4" t="str">
        <f t="shared" si="0"/>
        <v>..</v>
      </c>
    </row>
    <row r="18" spans="1:21" x14ac:dyDescent="0.35">
      <c r="A18" s="44" t="s">
        <v>43</v>
      </c>
      <c r="B18" s="48" t="s">
        <v>25</v>
      </c>
      <c r="C18" s="47">
        <f t="shared" si="1"/>
        <v>0.41030772666666665</v>
      </c>
      <c r="D18" s="47">
        <f t="shared" si="2"/>
        <v>0.59250000749999998</v>
      </c>
      <c r="E18"/>
      <c r="F18"/>
      <c r="G18" s="45">
        <v>3.8376594000000002</v>
      </c>
      <c r="H18" s="45">
        <v>4.9216743000000003</v>
      </c>
      <c r="I18" s="45">
        <v>3.5498981000000001</v>
      </c>
      <c r="J18" s="45">
        <v>7.3423113999999998</v>
      </c>
      <c r="K18" s="45">
        <v>6.7913598999999998</v>
      </c>
      <c r="L18" s="45">
        <v>4.8874639999999996</v>
      </c>
      <c r="M18" s="45">
        <v>4.6788650000000001</v>
      </c>
      <c r="N18" s="4"/>
      <c r="O18" s="4">
        <f t="shared" si="0"/>
        <v>0.38376594000000003</v>
      </c>
      <c r="P18" s="4">
        <f t="shared" si="0"/>
        <v>0.49216743000000002</v>
      </c>
      <c r="Q18" s="4">
        <f t="shared" si="0"/>
        <v>0.35498981000000002</v>
      </c>
      <c r="R18" s="4">
        <f t="shared" si="0"/>
        <v>0.73423114</v>
      </c>
      <c r="S18" s="4">
        <f t="shared" si="0"/>
        <v>0.67913599000000002</v>
      </c>
      <c r="T18" s="4">
        <f t="shared" si="0"/>
        <v>0.48874639999999997</v>
      </c>
      <c r="U18" s="4">
        <f t="shared" si="0"/>
        <v>0.46788649999999998</v>
      </c>
    </row>
    <row r="19" spans="1:21" x14ac:dyDescent="0.35">
      <c r="A19" s="44" t="s">
        <v>44</v>
      </c>
      <c r="B19" s="48" t="s">
        <v>26</v>
      </c>
      <c r="C19" s="47">
        <f t="shared" si="1"/>
        <v>0.21735736333333333</v>
      </c>
      <c r="D19" s="47">
        <f t="shared" si="2"/>
        <v>0.51716631000000002</v>
      </c>
      <c r="E19"/>
      <c r="F19"/>
      <c r="G19" s="45">
        <v>2.5789266</v>
      </c>
      <c r="H19" s="45">
        <v>2.2000923000000001</v>
      </c>
      <c r="I19" s="45">
        <v>1.7417020000000001</v>
      </c>
      <c r="J19" s="45">
        <v>6.8577117999999997</v>
      </c>
      <c r="K19" s="45">
        <v>6.6534152000000004</v>
      </c>
      <c r="L19" s="45">
        <v>3.4304185</v>
      </c>
      <c r="M19" s="45">
        <v>3.7451069000000001</v>
      </c>
      <c r="N19" s="4"/>
      <c r="O19" s="4">
        <f t="shared" si="0"/>
        <v>0.25789266</v>
      </c>
      <c r="P19" s="4">
        <f t="shared" si="0"/>
        <v>0.22000923</v>
      </c>
      <c r="Q19" s="4">
        <f t="shared" si="0"/>
        <v>0.1741702</v>
      </c>
      <c r="R19" s="4">
        <f t="shared" si="0"/>
        <v>0.68577117999999992</v>
      </c>
      <c r="S19" s="4">
        <f t="shared" si="0"/>
        <v>0.66534152000000002</v>
      </c>
      <c r="T19" s="4">
        <f t="shared" si="0"/>
        <v>0.34304184999999998</v>
      </c>
      <c r="U19" s="4">
        <f t="shared" si="0"/>
        <v>0.37451069000000003</v>
      </c>
    </row>
    <row r="20" spans="1:21" x14ac:dyDescent="0.35">
      <c r="A20" s="44" t="s">
        <v>8</v>
      </c>
      <c r="B20" s="48" t="s">
        <v>92</v>
      </c>
      <c r="C20" s="47" t="e">
        <f t="shared" si="1"/>
        <v>#N/A</v>
      </c>
      <c r="D20" s="47" t="e">
        <f t="shared" si="2"/>
        <v>#N/A</v>
      </c>
      <c r="E20"/>
      <c r="F20"/>
      <c r="G20" s="45" t="e">
        <v>#N/A</v>
      </c>
      <c r="H20" s="45" t="e">
        <v>#N/A</v>
      </c>
      <c r="I20" s="45" t="e">
        <v>#N/A</v>
      </c>
      <c r="J20" s="45" t="e">
        <v>#N/A</v>
      </c>
      <c r="K20" s="45" t="e">
        <v>#N/A</v>
      </c>
      <c r="L20" s="45" t="e">
        <v>#N/A</v>
      </c>
      <c r="M20" s="45" t="e">
        <v>#N/A</v>
      </c>
      <c r="N20" s="4"/>
      <c r="O20" s="4" t="str">
        <f t="shared" si="0"/>
        <v>..</v>
      </c>
      <c r="P20" s="4" t="str">
        <f t="shared" si="0"/>
        <v>..</v>
      </c>
      <c r="Q20" s="4" t="str">
        <f t="shared" si="0"/>
        <v>..</v>
      </c>
      <c r="R20" s="4" t="str">
        <f t="shared" si="0"/>
        <v>..</v>
      </c>
      <c r="S20" s="4" t="str">
        <f t="shared" si="0"/>
        <v>..</v>
      </c>
      <c r="T20" s="4" t="str">
        <f t="shared" si="0"/>
        <v>..</v>
      </c>
      <c r="U20" s="4" t="str">
        <f t="shared" si="0"/>
        <v>..</v>
      </c>
    </row>
    <row r="21" spans="1:21" x14ac:dyDescent="0.35">
      <c r="A21" s="44" t="s">
        <v>37</v>
      </c>
      <c r="B21" s="48" t="s">
        <v>80</v>
      </c>
      <c r="C21" s="47">
        <f t="shared" si="1"/>
        <v>0.74054560999999997</v>
      </c>
      <c r="D21" s="47">
        <f t="shared" si="2"/>
        <v>0.73573794249999991</v>
      </c>
      <c r="E21"/>
      <c r="F21"/>
      <c r="G21" s="45">
        <v>6.481967</v>
      </c>
      <c r="H21" s="45">
        <v>8.0588569999999997</v>
      </c>
      <c r="I21" s="45">
        <v>7.6755443000000003</v>
      </c>
      <c r="J21" s="45">
        <v>7.7585367999999999</v>
      </c>
      <c r="K21" s="45">
        <v>7.5415301000000001</v>
      </c>
      <c r="L21" s="45">
        <v>6.8220010000000002</v>
      </c>
      <c r="M21" s="45">
        <v>7.3074497999999997</v>
      </c>
      <c r="N21" s="4"/>
      <c r="O21" s="4">
        <f t="shared" si="0"/>
        <v>0.64819669999999996</v>
      </c>
      <c r="P21" s="4">
        <f t="shared" si="0"/>
        <v>0.80588569999999993</v>
      </c>
      <c r="Q21" s="4">
        <f t="shared" si="0"/>
        <v>0.76755443000000001</v>
      </c>
      <c r="R21" s="4">
        <f t="shared" si="0"/>
        <v>0.77585367999999999</v>
      </c>
      <c r="S21" s="4">
        <f t="shared" si="0"/>
        <v>0.75415301000000001</v>
      </c>
      <c r="T21" s="4">
        <f t="shared" si="0"/>
        <v>0.68220009999999998</v>
      </c>
      <c r="U21" s="4">
        <f t="shared" si="0"/>
        <v>0.73074497999999999</v>
      </c>
    </row>
    <row r="22" spans="1:21" x14ac:dyDescent="0.35">
      <c r="A22" s="44" t="s">
        <v>18</v>
      </c>
      <c r="B22" s="48" t="s">
        <v>85</v>
      </c>
      <c r="C22" s="47">
        <f t="shared" si="1"/>
        <v>0.48478756666666661</v>
      </c>
      <c r="D22" s="47">
        <f t="shared" si="2"/>
        <v>0.59716298749999996</v>
      </c>
      <c r="E22"/>
      <c r="F22"/>
      <c r="G22" s="45">
        <v>5.0505985999999998</v>
      </c>
      <c r="H22" s="45">
        <v>3.9721810999999998</v>
      </c>
      <c r="I22" s="45">
        <v>5.5208472999999998</v>
      </c>
      <c r="J22" s="45">
        <v>7.4571871999999999</v>
      </c>
      <c r="K22" s="45">
        <v>7.6271886999999996</v>
      </c>
      <c r="L22" s="45">
        <v>4.9352131000000004</v>
      </c>
      <c r="M22" s="45">
        <v>3.8669305</v>
      </c>
      <c r="N22" s="4"/>
      <c r="O22" s="4">
        <f t="shared" si="0"/>
        <v>0.50505986000000003</v>
      </c>
      <c r="P22" s="4">
        <f t="shared" si="0"/>
        <v>0.39721810999999996</v>
      </c>
      <c r="Q22" s="4">
        <f t="shared" si="0"/>
        <v>0.55208473000000002</v>
      </c>
      <c r="R22" s="4">
        <f t="shared" si="0"/>
        <v>0.74571871999999995</v>
      </c>
      <c r="S22" s="4">
        <f t="shared" si="0"/>
        <v>0.76271886999999994</v>
      </c>
      <c r="T22" s="4">
        <f t="shared" si="0"/>
        <v>0.49352131000000005</v>
      </c>
      <c r="U22" s="4">
        <f t="shared" si="0"/>
        <v>0.38669304999999998</v>
      </c>
    </row>
    <row r="23" spans="1:21" x14ac:dyDescent="0.35">
      <c r="A23" s="44" t="s">
        <v>45</v>
      </c>
      <c r="B23" s="48" t="s">
        <v>27</v>
      </c>
      <c r="C23" s="47">
        <f t="shared" si="1"/>
        <v>0.85752804999999999</v>
      </c>
      <c r="D23" s="47">
        <f t="shared" si="2"/>
        <v>0.56149521999999996</v>
      </c>
      <c r="E23"/>
      <c r="F23"/>
      <c r="G23" s="45">
        <v>8.4772967999999995</v>
      </c>
      <c r="H23" s="45">
        <v>8.3007431</v>
      </c>
      <c r="I23" s="45">
        <v>8.9478016</v>
      </c>
      <c r="J23" s="45">
        <v>6.6495175</v>
      </c>
      <c r="K23" s="45">
        <v>6.1745286000000004</v>
      </c>
      <c r="L23" s="45">
        <v>5.2694945000000004</v>
      </c>
      <c r="M23" s="45">
        <v>4.3662682000000004</v>
      </c>
      <c r="N23" s="4"/>
      <c r="O23" s="4">
        <f t="shared" si="0"/>
        <v>0.84772967999999993</v>
      </c>
      <c r="P23" s="4">
        <f t="shared" si="0"/>
        <v>0.83007430999999998</v>
      </c>
      <c r="Q23" s="4">
        <f t="shared" si="0"/>
        <v>0.89478016000000005</v>
      </c>
      <c r="R23" s="4">
        <f t="shared" si="0"/>
        <v>0.66495174999999995</v>
      </c>
      <c r="S23" s="4">
        <f t="shared" si="0"/>
        <v>0.61745285999999999</v>
      </c>
      <c r="T23" s="4">
        <f t="shared" si="0"/>
        <v>0.52694945000000004</v>
      </c>
      <c r="U23" s="4">
        <f t="shared" si="0"/>
        <v>0.43662682000000003</v>
      </c>
    </row>
    <row r="24" spans="1:21" x14ac:dyDescent="0.35">
      <c r="A24" s="44" t="s">
        <v>46</v>
      </c>
      <c r="B24" s="48" t="s">
        <v>28</v>
      </c>
      <c r="C24" s="47" t="e">
        <f t="shared" si="1"/>
        <v>#N/A</v>
      </c>
      <c r="D24" s="47" t="e">
        <f t="shared" si="2"/>
        <v>#N/A</v>
      </c>
      <c r="E24"/>
      <c r="F24"/>
      <c r="G24" s="45" t="e">
        <v>#N/A</v>
      </c>
      <c r="H24" s="45" t="e">
        <v>#N/A</v>
      </c>
      <c r="I24" s="45" t="e">
        <v>#N/A</v>
      </c>
      <c r="J24" s="45" t="e">
        <v>#N/A</v>
      </c>
      <c r="K24" s="45" t="e">
        <v>#N/A</v>
      </c>
      <c r="L24" s="45" t="e">
        <v>#N/A</v>
      </c>
      <c r="M24" s="45" t="e">
        <v>#N/A</v>
      </c>
      <c r="N24" s="4"/>
      <c r="O24" s="4" t="str">
        <f t="shared" si="0"/>
        <v>..</v>
      </c>
      <c r="P24" s="4" t="str">
        <f t="shared" si="0"/>
        <v>..</v>
      </c>
      <c r="Q24" s="4" t="str">
        <f t="shared" si="0"/>
        <v>..</v>
      </c>
      <c r="R24" s="4" t="str">
        <f t="shared" si="0"/>
        <v>..</v>
      </c>
      <c r="S24" s="4" t="str">
        <f t="shared" si="0"/>
        <v>..</v>
      </c>
      <c r="T24" s="4" t="str">
        <f t="shared" si="0"/>
        <v>..</v>
      </c>
      <c r="U24" s="4" t="str">
        <f t="shared" si="0"/>
        <v>..</v>
      </c>
    </row>
    <row r="25" spans="1:21" x14ac:dyDescent="0.35">
      <c r="A25" s="44" t="s">
        <v>9</v>
      </c>
      <c r="B25" s="48" t="s">
        <v>93</v>
      </c>
      <c r="C25" s="47" t="e">
        <f t="shared" si="1"/>
        <v>#N/A</v>
      </c>
      <c r="D25" s="47" t="e">
        <f t="shared" si="2"/>
        <v>#N/A</v>
      </c>
      <c r="E25"/>
      <c r="F25"/>
      <c r="G25" s="45" t="e">
        <v>#N/A</v>
      </c>
      <c r="H25" s="45" t="e">
        <v>#N/A</v>
      </c>
      <c r="I25" s="45" t="e">
        <v>#N/A</v>
      </c>
      <c r="J25" s="45" t="e">
        <v>#N/A</v>
      </c>
      <c r="K25" s="45" t="e">
        <v>#N/A</v>
      </c>
      <c r="L25" s="45" t="e">
        <v>#N/A</v>
      </c>
      <c r="M25" s="45" t="e">
        <v>#N/A</v>
      </c>
      <c r="N25" s="4"/>
      <c r="O25" s="4" t="str">
        <f t="shared" si="0"/>
        <v>..</v>
      </c>
      <c r="P25" s="4" t="str">
        <f t="shared" si="0"/>
        <v>..</v>
      </c>
      <c r="Q25" s="4" t="str">
        <f t="shared" si="0"/>
        <v>..</v>
      </c>
      <c r="R25" s="4" t="str">
        <f t="shared" si="0"/>
        <v>..</v>
      </c>
      <c r="S25" s="4" t="str">
        <f t="shared" si="0"/>
        <v>..</v>
      </c>
      <c r="T25" s="4" t="str">
        <f t="shared" si="0"/>
        <v>..</v>
      </c>
      <c r="U25" s="4" t="str">
        <f t="shared" si="0"/>
        <v>..</v>
      </c>
    </row>
    <row r="26" spans="1:21" x14ac:dyDescent="0.35">
      <c r="A26" s="44" t="s">
        <v>47</v>
      </c>
      <c r="B26" s="48" t="s">
        <v>29</v>
      </c>
      <c r="C26" s="47">
        <f t="shared" si="1"/>
        <v>0.51483987333333336</v>
      </c>
      <c r="D26" s="47">
        <f t="shared" si="2"/>
        <v>0.25709330499999999</v>
      </c>
      <c r="E26"/>
      <c r="F26"/>
      <c r="G26" s="45">
        <v>4.3385543999999996</v>
      </c>
      <c r="H26" s="45">
        <v>5.3190321999999997</v>
      </c>
      <c r="I26" s="45">
        <v>5.7876095999999997</v>
      </c>
      <c r="J26" s="45">
        <v>2.2014307999999998</v>
      </c>
      <c r="K26" s="45">
        <v>3.2550466</v>
      </c>
      <c r="L26" s="45">
        <v>2.6096363</v>
      </c>
      <c r="M26" s="45">
        <v>2.2176184999999999</v>
      </c>
      <c r="N26" s="4"/>
      <c r="O26" s="4">
        <f t="shared" si="0"/>
        <v>0.43385543999999998</v>
      </c>
      <c r="P26" s="4">
        <f t="shared" si="0"/>
        <v>0.53190322000000001</v>
      </c>
      <c r="Q26" s="4">
        <f t="shared" si="0"/>
        <v>0.57876095999999999</v>
      </c>
      <c r="R26" s="4">
        <f t="shared" si="0"/>
        <v>0.22014307999999999</v>
      </c>
      <c r="S26" s="4">
        <f t="shared" si="0"/>
        <v>0.32550466</v>
      </c>
      <c r="T26" s="4">
        <f t="shared" si="0"/>
        <v>0.26096363</v>
      </c>
      <c r="U26" s="4">
        <f t="shared" si="0"/>
        <v>0.22176184999999998</v>
      </c>
    </row>
    <row r="27" spans="1:21" x14ac:dyDescent="0.35">
      <c r="A27" s="44" t="s">
        <v>10</v>
      </c>
      <c r="B27" s="48" t="s">
        <v>89</v>
      </c>
      <c r="C27" s="47" t="e">
        <f t="shared" si="1"/>
        <v>#N/A</v>
      </c>
      <c r="D27" s="47" t="e">
        <f t="shared" si="2"/>
        <v>#N/A</v>
      </c>
      <c r="E27"/>
      <c r="F27"/>
      <c r="G27" s="45" t="e">
        <v>#N/A</v>
      </c>
      <c r="H27" s="45" t="e">
        <v>#N/A</v>
      </c>
      <c r="I27" s="45" t="e">
        <v>#N/A</v>
      </c>
      <c r="J27" s="45" t="e">
        <v>#N/A</v>
      </c>
      <c r="K27" s="45" t="e">
        <v>#N/A</v>
      </c>
      <c r="L27" s="45" t="e">
        <v>#N/A</v>
      </c>
      <c r="M27" s="45" t="e">
        <v>#N/A</v>
      </c>
      <c r="N27" s="4"/>
      <c r="O27" s="4" t="str">
        <f t="shared" si="0"/>
        <v>..</v>
      </c>
      <c r="P27" s="4" t="str">
        <f t="shared" si="0"/>
        <v>..</v>
      </c>
      <c r="Q27" s="4" t="str">
        <f t="shared" si="0"/>
        <v>..</v>
      </c>
      <c r="R27" s="4" t="str">
        <f t="shared" si="0"/>
        <v>..</v>
      </c>
      <c r="S27" s="4" t="str">
        <f t="shared" si="0"/>
        <v>..</v>
      </c>
      <c r="T27" s="4" t="str">
        <f t="shared" si="0"/>
        <v>..</v>
      </c>
      <c r="U27" s="4" t="str">
        <f t="shared" si="0"/>
        <v>..</v>
      </c>
    </row>
    <row r="28" spans="1:21" x14ac:dyDescent="0.35">
      <c r="A28" s="44" t="s">
        <v>48</v>
      </c>
      <c r="B28" s="48" t="s">
        <v>30</v>
      </c>
      <c r="C28" s="47">
        <f t="shared" si="1"/>
        <v>0.45232396666666669</v>
      </c>
      <c r="D28" s="47">
        <f t="shared" si="2"/>
        <v>0.42755687749999999</v>
      </c>
      <c r="E28"/>
      <c r="F28"/>
      <c r="G28" s="45">
        <v>4.2374153000000003</v>
      </c>
      <c r="H28" s="45">
        <v>3.9526913000000001</v>
      </c>
      <c r="I28" s="45">
        <v>5.3796124000000001</v>
      </c>
      <c r="J28" s="45">
        <v>4.5925102000000004</v>
      </c>
      <c r="K28" s="45">
        <v>4.3236618</v>
      </c>
      <c r="L28" s="45">
        <v>4.3467488000000003</v>
      </c>
      <c r="M28" s="45">
        <v>3.8393543000000001</v>
      </c>
      <c r="N28" s="4"/>
      <c r="O28" s="4">
        <f t="shared" si="0"/>
        <v>0.42374153000000003</v>
      </c>
      <c r="P28" s="4">
        <f t="shared" si="0"/>
        <v>0.39526913000000002</v>
      </c>
      <c r="Q28" s="4">
        <f t="shared" si="0"/>
        <v>0.53796124000000001</v>
      </c>
      <c r="R28" s="4">
        <f t="shared" si="0"/>
        <v>0.45925102000000007</v>
      </c>
      <c r="S28" s="4">
        <f t="shared" si="0"/>
        <v>0.43236617999999999</v>
      </c>
      <c r="T28" s="4">
        <f t="shared" si="0"/>
        <v>0.43467488000000004</v>
      </c>
      <c r="U28" s="4">
        <f t="shared" si="0"/>
        <v>0.38393543000000002</v>
      </c>
    </row>
    <row r="29" spans="1:21" x14ac:dyDescent="0.35">
      <c r="A29" s="44" t="s">
        <v>11</v>
      </c>
      <c r="B29" s="48" t="s">
        <v>94</v>
      </c>
      <c r="C29" s="47" t="e">
        <f t="shared" si="1"/>
        <v>#N/A</v>
      </c>
      <c r="D29" s="47" t="e">
        <f t="shared" si="2"/>
        <v>#N/A</v>
      </c>
      <c r="E29"/>
      <c r="F29"/>
      <c r="G29" s="45" t="e">
        <v>#N/A</v>
      </c>
      <c r="H29" s="45" t="e">
        <v>#N/A</v>
      </c>
      <c r="I29" s="45" t="e">
        <v>#N/A</v>
      </c>
      <c r="J29" s="45" t="e">
        <v>#N/A</v>
      </c>
      <c r="K29" s="45" t="e">
        <v>#N/A</v>
      </c>
      <c r="L29" s="45" t="e">
        <v>#N/A</v>
      </c>
      <c r="M29" s="45" t="e">
        <v>#N/A</v>
      </c>
      <c r="N29" s="4"/>
      <c r="O29" s="4" t="str">
        <f t="shared" si="0"/>
        <v>..</v>
      </c>
      <c r="P29" s="4" t="str">
        <f t="shared" si="0"/>
        <v>..</v>
      </c>
      <c r="Q29" s="4" t="str">
        <f t="shared" si="0"/>
        <v>..</v>
      </c>
      <c r="R29" s="4" t="str">
        <f t="shared" si="0"/>
        <v>..</v>
      </c>
      <c r="S29" s="4" t="str">
        <f t="shared" si="0"/>
        <v>..</v>
      </c>
      <c r="T29" s="4" t="str">
        <f t="shared" si="0"/>
        <v>..</v>
      </c>
      <c r="U29" s="4" t="str">
        <f t="shared" si="0"/>
        <v>..</v>
      </c>
    </row>
    <row r="30" spans="1:21" x14ac:dyDescent="0.35">
      <c r="A30" s="44" t="s">
        <v>19</v>
      </c>
      <c r="B30" s="49" t="s">
        <v>86</v>
      </c>
      <c r="C30" s="47">
        <f t="shared" si="1"/>
        <v>0.62267950333333333</v>
      </c>
      <c r="D30" s="47">
        <f t="shared" si="2"/>
        <v>0.63074784249999993</v>
      </c>
      <c r="E30"/>
      <c r="F30"/>
      <c r="G30" s="45">
        <v>4.5970912000000004</v>
      </c>
      <c r="H30" s="45">
        <v>7.5943842000000004</v>
      </c>
      <c r="I30" s="45">
        <v>6.4889096999999998</v>
      </c>
      <c r="J30" s="45">
        <v>8.2185135000000002</v>
      </c>
      <c r="K30" s="45">
        <v>6.6342100999999998</v>
      </c>
      <c r="L30" s="45">
        <v>5.6394744000000001</v>
      </c>
      <c r="M30" s="45">
        <v>4.7377156999999999</v>
      </c>
      <c r="N30" s="4"/>
      <c r="O30" s="4">
        <f t="shared" si="0"/>
        <v>0.45970912000000003</v>
      </c>
      <c r="P30" s="4">
        <f t="shared" si="0"/>
        <v>0.75943842000000006</v>
      </c>
      <c r="Q30" s="4">
        <f t="shared" si="0"/>
        <v>0.64889096999999996</v>
      </c>
      <c r="R30" s="4">
        <f t="shared" si="0"/>
        <v>0.82185134999999998</v>
      </c>
      <c r="S30" s="4">
        <f t="shared" si="0"/>
        <v>0.66342100999999998</v>
      </c>
      <c r="T30" s="4">
        <f t="shared" si="0"/>
        <v>0.56394743999999997</v>
      </c>
      <c r="U30" s="4">
        <f t="shared" si="0"/>
        <v>0.47377156999999998</v>
      </c>
    </row>
    <row r="31" spans="1:21" x14ac:dyDescent="0.35">
      <c r="B31" s="48" t="s">
        <v>95</v>
      </c>
      <c r="C31" s="47" t="e">
        <f t="shared" si="1"/>
        <v>#N/A</v>
      </c>
      <c r="D31" s="47" t="e">
        <f t="shared" si="2"/>
        <v>#N/A</v>
      </c>
      <c r="E31"/>
      <c r="F31"/>
      <c r="G31" s="45" t="e">
        <v>#N/A</v>
      </c>
      <c r="H31" s="45" t="e">
        <v>#N/A</v>
      </c>
      <c r="I31" s="45" t="e">
        <v>#N/A</v>
      </c>
      <c r="J31" s="45" t="e">
        <v>#N/A</v>
      </c>
      <c r="K31" s="45" t="e">
        <v>#N/A</v>
      </c>
      <c r="L31" s="45" t="e">
        <v>#N/A</v>
      </c>
      <c r="M31" s="45" t="e">
        <v>#N/A</v>
      </c>
      <c r="N31" s="4"/>
      <c r="O31" s="4" t="str">
        <f t="shared" si="0"/>
        <v>..</v>
      </c>
      <c r="P31" s="4" t="str">
        <f t="shared" si="0"/>
        <v>..</v>
      </c>
      <c r="Q31" s="4" t="str">
        <f t="shared" si="0"/>
        <v>..</v>
      </c>
      <c r="R31" s="4" t="str">
        <f t="shared" si="0"/>
        <v>..</v>
      </c>
      <c r="S31" s="4" t="str">
        <f t="shared" si="0"/>
        <v>..</v>
      </c>
      <c r="T31" s="4" t="str">
        <f t="shared" si="0"/>
        <v>..</v>
      </c>
      <c r="U31" s="4" t="str">
        <f t="shared" si="0"/>
        <v>..</v>
      </c>
    </row>
    <row r="32" spans="1:21" x14ac:dyDescent="0.35">
      <c r="A32" s="44" t="s">
        <v>49</v>
      </c>
      <c r="B32" s="48" t="s">
        <v>31</v>
      </c>
      <c r="C32" s="47">
        <f t="shared" si="1"/>
        <v>0.80971452333333327</v>
      </c>
      <c r="D32" s="47">
        <f t="shared" si="2"/>
        <v>0.75447470250000004</v>
      </c>
      <c r="E32"/>
      <c r="F32"/>
      <c r="G32" s="45">
        <v>8.4009485000000002</v>
      </c>
      <c r="H32" s="45">
        <v>7.2319455000000001</v>
      </c>
      <c r="I32" s="45">
        <v>8.6585417000000007</v>
      </c>
      <c r="J32" s="45">
        <v>8.0599212999999992</v>
      </c>
      <c r="K32" s="45">
        <v>7.6564107000000003</v>
      </c>
      <c r="L32" s="45">
        <v>7.4405909000000001</v>
      </c>
      <c r="M32" s="45">
        <v>7.0220652000000001</v>
      </c>
      <c r="N32" s="4"/>
      <c r="O32" s="4">
        <f t="shared" si="0"/>
        <v>0.84009485000000006</v>
      </c>
      <c r="P32" s="4">
        <f t="shared" si="0"/>
        <v>0.72319454999999999</v>
      </c>
      <c r="Q32" s="4">
        <f t="shared" si="0"/>
        <v>0.86585417000000009</v>
      </c>
      <c r="R32" s="4">
        <f t="shared" si="0"/>
        <v>0.80599212999999992</v>
      </c>
      <c r="S32" s="4">
        <f t="shared" si="0"/>
        <v>0.76564107000000003</v>
      </c>
      <c r="T32" s="4">
        <f t="shared" si="0"/>
        <v>0.74405909000000003</v>
      </c>
      <c r="U32" s="4">
        <f t="shared" si="0"/>
        <v>0.70220652000000006</v>
      </c>
    </row>
    <row r="33" spans="1:21" x14ac:dyDescent="0.35">
      <c r="A33" s="44" t="s">
        <v>59</v>
      </c>
      <c r="B33" s="48" t="s">
        <v>96</v>
      </c>
      <c r="C33" s="47" t="e">
        <f t="shared" si="1"/>
        <v>#N/A</v>
      </c>
      <c r="D33" s="47" t="e">
        <f t="shared" si="2"/>
        <v>#N/A</v>
      </c>
      <c r="E33"/>
      <c r="F33"/>
      <c r="G33" s="45" t="e">
        <v>#N/A</v>
      </c>
      <c r="H33" s="45" t="e">
        <v>#N/A</v>
      </c>
      <c r="I33" s="45" t="e">
        <v>#N/A</v>
      </c>
      <c r="J33" s="45" t="e">
        <v>#N/A</v>
      </c>
      <c r="K33" s="45" t="e">
        <v>#N/A</v>
      </c>
      <c r="L33" s="45" t="e">
        <v>#N/A</v>
      </c>
      <c r="M33" s="45" t="e">
        <v>#N/A</v>
      </c>
      <c r="N33" s="4"/>
      <c r="O33" s="4" t="str">
        <f t="shared" si="0"/>
        <v>..</v>
      </c>
      <c r="P33" s="4" t="str">
        <f t="shared" si="0"/>
        <v>..</v>
      </c>
      <c r="Q33" s="4" t="str">
        <f t="shared" si="0"/>
        <v>..</v>
      </c>
      <c r="R33" s="4" t="str">
        <f t="shared" si="0"/>
        <v>..</v>
      </c>
      <c r="S33" s="4" t="str">
        <f t="shared" si="0"/>
        <v>..</v>
      </c>
      <c r="T33" s="4" t="str">
        <f t="shared" si="0"/>
        <v>..</v>
      </c>
      <c r="U33" s="4" t="str">
        <f t="shared" si="0"/>
        <v>..</v>
      </c>
    </row>
    <row r="34" spans="1:21" x14ac:dyDescent="0.35">
      <c r="B34" s="48" t="s">
        <v>97</v>
      </c>
      <c r="C34" s="47" t="e">
        <f t="shared" si="1"/>
        <v>#N/A</v>
      </c>
      <c r="D34" s="47" t="e">
        <f t="shared" si="2"/>
        <v>#N/A</v>
      </c>
      <c r="E34"/>
      <c r="F34"/>
      <c r="G34" s="45" t="e">
        <v>#N/A</v>
      </c>
      <c r="H34" s="45" t="e">
        <v>#N/A</v>
      </c>
      <c r="I34" s="45" t="e">
        <v>#N/A</v>
      </c>
      <c r="J34" s="45" t="e">
        <v>#N/A</v>
      </c>
      <c r="K34" s="45" t="e">
        <v>#N/A</v>
      </c>
      <c r="L34" s="45" t="e">
        <v>#N/A</v>
      </c>
      <c r="M34" s="45" t="e">
        <v>#N/A</v>
      </c>
      <c r="N34" s="4"/>
      <c r="O34" s="4" t="str">
        <f t="shared" si="0"/>
        <v>..</v>
      </c>
      <c r="P34" s="4" t="str">
        <f t="shared" si="0"/>
        <v>..</v>
      </c>
      <c r="Q34" s="4" t="str">
        <f t="shared" si="0"/>
        <v>..</v>
      </c>
      <c r="R34" s="4" t="str">
        <f t="shared" si="0"/>
        <v>..</v>
      </c>
      <c r="S34" s="4" t="str">
        <f t="shared" si="0"/>
        <v>..</v>
      </c>
      <c r="T34" s="4" t="str">
        <f t="shared" si="0"/>
        <v>..</v>
      </c>
      <c r="U34" s="4" t="str">
        <f t="shared" si="0"/>
        <v>..</v>
      </c>
    </row>
    <row r="35" spans="1:21" x14ac:dyDescent="0.35">
      <c r="A35" s="44" t="s">
        <v>12</v>
      </c>
      <c r="B35" s="48" t="s">
        <v>13</v>
      </c>
      <c r="C35" s="47" t="e">
        <f t="shared" si="1"/>
        <v>#N/A</v>
      </c>
      <c r="D35" s="47" t="e">
        <f t="shared" si="2"/>
        <v>#N/A</v>
      </c>
      <c r="E35"/>
      <c r="F35"/>
      <c r="G35" s="45" t="e">
        <v>#N/A</v>
      </c>
      <c r="H35" s="45" t="e">
        <v>#N/A</v>
      </c>
      <c r="I35" s="45" t="e">
        <v>#N/A</v>
      </c>
      <c r="J35" s="45" t="e">
        <v>#N/A</v>
      </c>
      <c r="K35" s="45" t="e">
        <v>#N/A</v>
      </c>
      <c r="L35" s="45" t="e">
        <v>#N/A</v>
      </c>
      <c r="M35" s="45" t="e">
        <v>#N/A</v>
      </c>
      <c r="N35" s="4"/>
      <c r="O35" s="4" t="str">
        <f t="shared" si="0"/>
        <v>..</v>
      </c>
      <c r="P35" s="4" t="str">
        <f t="shared" si="0"/>
        <v>..</v>
      </c>
      <c r="Q35" s="4" t="str">
        <f t="shared" si="0"/>
        <v>..</v>
      </c>
      <c r="R35" s="4" t="str">
        <f t="shared" si="0"/>
        <v>..</v>
      </c>
      <c r="S35" s="4" t="str">
        <f t="shared" si="0"/>
        <v>..</v>
      </c>
      <c r="T35" s="4" t="str">
        <f t="shared" si="0"/>
        <v>..</v>
      </c>
      <c r="U35" s="4" t="str">
        <f t="shared" si="0"/>
        <v>..</v>
      </c>
    </row>
    <row r="36" spans="1:21" x14ac:dyDescent="0.35">
      <c r="A36" s="44" t="s">
        <v>60</v>
      </c>
      <c r="B36" s="48" t="s">
        <v>98</v>
      </c>
      <c r="C36" s="47" t="e">
        <f t="shared" si="1"/>
        <v>#N/A</v>
      </c>
      <c r="D36" s="47" t="e">
        <f t="shared" si="2"/>
        <v>#N/A</v>
      </c>
      <c r="E36"/>
      <c r="F36"/>
      <c r="G36" s="45" t="e">
        <v>#N/A</v>
      </c>
      <c r="H36" s="45" t="e">
        <v>#N/A</v>
      </c>
      <c r="I36" s="45" t="e">
        <v>#N/A</v>
      </c>
      <c r="J36" s="45" t="e">
        <v>#N/A</v>
      </c>
      <c r="K36" s="45" t="e">
        <v>#N/A</v>
      </c>
      <c r="L36" s="45" t="e">
        <v>#N/A</v>
      </c>
      <c r="M36" s="45" t="e">
        <v>#N/A</v>
      </c>
      <c r="N36" s="4"/>
      <c r="O36" s="4" t="str">
        <f t="shared" si="0"/>
        <v>..</v>
      </c>
      <c r="P36" s="4" t="str">
        <f t="shared" si="0"/>
        <v>..</v>
      </c>
      <c r="Q36" s="4" t="str">
        <f t="shared" si="0"/>
        <v>..</v>
      </c>
      <c r="R36" s="4" t="str">
        <f t="shared" si="0"/>
        <v>..</v>
      </c>
      <c r="S36" s="4" t="str">
        <f t="shared" si="0"/>
        <v>..</v>
      </c>
      <c r="T36" s="4" t="str">
        <f t="shared" si="0"/>
        <v>..</v>
      </c>
      <c r="U36" s="4" t="str">
        <f t="shared" si="0"/>
        <v>..</v>
      </c>
    </row>
    <row r="37" spans="1:21" x14ac:dyDescent="0.35">
      <c r="A37" s="44" t="s">
        <v>50</v>
      </c>
      <c r="B37" s="48" t="s">
        <v>32</v>
      </c>
      <c r="C37" s="47">
        <f t="shared" si="1"/>
        <v>0.16978385666666665</v>
      </c>
      <c r="D37" s="47">
        <f t="shared" si="2"/>
        <v>0.34025146250000005</v>
      </c>
      <c r="E37"/>
      <c r="F37"/>
      <c r="G37" s="45">
        <v>1.9103574000000001</v>
      </c>
      <c r="H37" s="45">
        <v>1.5474905999999999</v>
      </c>
      <c r="I37" s="45">
        <v>1.6356676999999999</v>
      </c>
      <c r="J37" s="45">
        <v>3.1855365999999998</v>
      </c>
      <c r="K37" s="45">
        <v>5.0344110000000004</v>
      </c>
      <c r="L37" s="45">
        <v>2.7494391999999999</v>
      </c>
      <c r="M37" s="45">
        <v>2.6406717</v>
      </c>
      <c r="N37" s="4"/>
      <c r="O37" s="4">
        <f t="shared" si="0"/>
        <v>0.19103574000000001</v>
      </c>
      <c r="P37" s="4">
        <f t="shared" si="0"/>
        <v>0.15474905999999999</v>
      </c>
      <c r="Q37" s="4">
        <f t="shared" si="0"/>
        <v>0.16356677</v>
      </c>
      <c r="R37" s="4">
        <f t="shared" si="0"/>
        <v>0.31855365999999996</v>
      </c>
      <c r="S37" s="4">
        <f t="shared" si="0"/>
        <v>0.50344110000000009</v>
      </c>
      <c r="T37" s="4">
        <f t="shared" si="0"/>
        <v>0.27494392000000001</v>
      </c>
      <c r="U37" s="4">
        <f t="shared" si="0"/>
        <v>0.26406717000000002</v>
      </c>
    </row>
    <row r="38" spans="1:21" x14ac:dyDescent="0.35">
      <c r="A38" s="44" t="s">
        <v>14</v>
      </c>
      <c r="B38" s="48" t="s">
        <v>99</v>
      </c>
      <c r="C38" s="47" t="e">
        <f t="shared" si="1"/>
        <v>#N/A</v>
      </c>
      <c r="D38" s="47" t="e">
        <f t="shared" si="2"/>
        <v>#N/A</v>
      </c>
      <c r="E38"/>
      <c r="F38"/>
      <c r="G38" s="45" t="e">
        <v>#N/A</v>
      </c>
      <c r="H38" s="45" t="e">
        <v>#N/A</v>
      </c>
      <c r="I38" s="45" t="e">
        <v>#N/A</v>
      </c>
      <c r="J38" s="45" t="e">
        <v>#N/A</v>
      </c>
      <c r="K38" s="45" t="e">
        <v>#N/A</v>
      </c>
      <c r="L38" s="45" t="e">
        <v>#N/A</v>
      </c>
      <c r="M38" s="45" t="e">
        <v>#N/A</v>
      </c>
      <c r="N38" s="4"/>
      <c r="O38" s="4" t="str">
        <f t="shared" si="0"/>
        <v>..</v>
      </c>
      <c r="P38" s="4" t="str">
        <f t="shared" si="0"/>
        <v>..</v>
      </c>
      <c r="Q38" s="4" t="str">
        <f t="shared" si="0"/>
        <v>..</v>
      </c>
      <c r="R38" s="4" t="str">
        <f t="shared" si="0"/>
        <v>..</v>
      </c>
      <c r="S38" s="4" t="str">
        <f t="shared" si="0"/>
        <v>..</v>
      </c>
      <c r="T38" s="4" t="str">
        <f t="shared" si="0"/>
        <v>..</v>
      </c>
      <c r="U38" s="4" t="str">
        <f t="shared" si="0"/>
        <v>..</v>
      </c>
    </row>
    <row r="39" spans="1:21" x14ac:dyDescent="0.35">
      <c r="A39" s="44" t="s">
        <v>38</v>
      </c>
      <c r="B39" s="48" t="s">
        <v>81</v>
      </c>
      <c r="C39" s="47" t="e">
        <f t="shared" si="1"/>
        <v>#N/A</v>
      </c>
      <c r="D39" s="47" t="e">
        <f t="shared" si="2"/>
        <v>#N/A</v>
      </c>
      <c r="E39"/>
      <c r="F39"/>
      <c r="G39" s="45" t="e">
        <v>#N/A</v>
      </c>
      <c r="H39" s="45" t="e">
        <v>#N/A</v>
      </c>
      <c r="I39" s="45" t="e">
        <v>#N/A</v>
      </c>
      <c r="J39" s="45" t="e">
        <v>#N/A</v>
      </c>
      <c r="K39" s="45" t="e">
        <v>#N/A</v>
      </c>
      <c r="L39" s="45" t="e">
        <v>#N/A</v>
      </c>
      <c r="M39" s="45" t="e">
        <v>#N/A</v>
      </c>
      <c r="N39" s="4"/>
      <c r="O39" s="4" t="str">
        <f t="shared" si="0"/>
        <v>..</v>
      </c>
      <c r="P39" s="4" t="str">
        <f t="shared" si="0"/>
        <v>..</v>
      </c>
      <c r="Q39" s="4" t="str">
        <f t="shared" si="0"/>
        <v>..</v>
      </c>
      <c r="R39" s="4" t="str">
        <f t="shared" si="0"/>
        <v>..</v>
      </c>
      <c r="S39" s="4" t="str">
        <f t="shared" si="0"/>
        <v>..</v>
      </c>
      <c r="T39" s="4" t="str">
        <f t="shared" si="0"/>
        <v>..</v>
      </c>
      <c r="U39" s="4" t="str">
        <f t="shared" si="0"/>
        <v>..</v>
      </c>
    </row>
    <row r="40" spans="1:21" x14ac:dyDescent="0.35">
      <c r="A40" s="44" t="s">
        <v>15</v>
      </c>
      <c r="B40" s="48" t="s">
        <v>100</v>
      </c>
      <c r="C40" s="47" t="e">
        <f t="shared" si="1"/>
        <v>#N/A</v>
      </c>
      <c r="D40" s="47" t="e">
        <f t="shared" si="2"/>
        <v>#N/A</v>
      </c>
      <c r="E40"/>
      <c r="F40"/>
      <c r="G40" s="45" t="e">
        <v>#N/A</v>
      </c>
      <c r="H40" s="45" t="e">
        <v>#N/A</v>
      </c>
      <c r="I40" s="45" t="e">
        <v>#N/A</v>
      </c>
      <c r="J40" s="45" t="e">
        <v>#N/A</v>
      </c>
      <c r="K40" s="45" t="e">
        <v>#N/A</v>
      </c>
      <c r="L40" s="45" t="e">
        <v>#N/A</v>
      </c>
      <c r="M40" s="45" t="e">
        <v>#N/A</v>
      </c>
      <c r="N40" s="4"/>
      <c r="O40" s="4" t="str">
        <f t="shared" si="0"/>
        <v>..</v>
      </c>
      <c r="P40" s="4" t="str">
        <f t="shared" si="0"/>
        <v>..</v>
      </c>
      <c r="Q40" s="4" t="str">
        <f t="shared" si="0"/>
        <v>..</v>
      </c>
      <c r="R40" s="4" t="str">
        <f t="shared" si="0"/>
        <v>..</v>
      </c>
      <c r="S40" s="4" t="str">
        <f t="shared" si="0"/>
        <v>..</v>
      </c>
      <c r="T40" s="4" t="str">
        <f t="shared" si="0"/>
        <v>..</v>
      </c>
      <c r="U40" s="4" t="str">
        <f t="shared" si="0"/>
        <v>..</v>
      </c>
    </row>
    <row r="41" spans="1:21" x14ac:dyDescent="0.35">
      <c r="A41" s="44" t="s">
        <v>16</v>
      </c>
      <c r="B41" s="48" t="s">
        <v>101</v>
      </c>
      <c r="C41" s="47" t="e">
        <f t="shared" si="1"/>
        <v>#N/A</v>
      </c>
      <c r="D41" s="47" t="e">
        <f t="shared" si="2"/>
        <v>#N/A</v>
      </c>
      <c r="E41"/>
      <c r="F41"/>
      <c r="G41" s="45" t="e">
        <v>#N/A</v>
      </c>
      <c r="H41" s="45" t="e">
        <v>#N/A</v>
      </c>
      <c r="I41" s="45" t="e">
        <v>#N/A</v>
      </c>
      <c r="J41" s="45" t="e">
        <v>#N/A</v>
      </c>
      <c r="K41" s="45" t="e">
        <v>#N/A</v>
      </c>
      <c r="L41" s="45" t="e">
        <v>#N/A</v>
      </c>
      <c r="M41" s="45" t="e">
        <v>#N/A</v>
      </c>
      <c r="N41" s="4"/>
      <c r="O41" s="4" t="str">
        <f t="shared" si="0"/>
        <v>..</v>
      </c>
      <c r="P41" s="4" t="str">
        <f t="shared" si="0"/>
        <v>..</v>
      </c>
      <c r="Q41" s="4" t="str">
        <f t="shared" si="0"/>
        <v>..</v>
      </c>
      <c r="R41" s="4" t="str">
        <f t="shared" si="0"/>
        <v>..</v>
      </c>
      <c r="S41" s="4" t="str">
        <f t="shared" si="0"/>
        <v>..</v>
      </c>
      <c r="T41" s="4" t="str">
        <f t="shared" si="0"/>
        <v>..</v>
      </c>
      <c r="U41" s="4" t="str">
        <f t="shared" si="0"/>
        <v>..</v>
      </c>
    </row>
    <row r="42" spans="1:21" x14ac:dyDescent="0.35">
      <c r="A42" s="44" t="s">
        <v>51</v>
      </c>
      <c r="B42" s="48" t="s">
        <v>33</v>
      </c>
      <c r="C42" s="47">
        <f t="shared" si="1"/>
        <v>0.7566965733333334</v>
      </c>
      <c r="D42" s="47">
        <f t="shared" si="2"/>
        <v>0.71367161499999998</v>
      </c>
      <c r="E42"/>
      <c r="F42"/>
      <c r="G42" s="45">
        <v>7.8609923999999998</v>
      </c>
      <c r="H42" s="45">
        <v>6.8317518000000002</v>
      </c>
      <c r="I42" s="45">
        <v>8.0081530000000001</v>
      </c>
      <c r="J42" s="45">
        <v>7.5908442000000003</v>
      </c>
      <c r="K42" s="45">
        <v>7.2723408000000003</v>
      </c>
      <c r="L42" s="45">
        <v>7.0779953000000004</v>
      </c>
      <c r="M42" s="45">
        <v>6.6056843000000001</v>
      </c>
      <c r="N42" s="4"/>
      <c r="O42" s="4">
        <f t="shared" si="0"/>
        <v>0.78609923999999998</v>
      </c>
      <c r="P42" s="4">
        <f t="shared" si="0"/>
        <v>0.68317517999999999</v>
      </c>
      <c r="Q42" s="4">
        <f t="shared" si="0"/>
        <v>0.80081530000000001</v>
      </c>
      <c r="R42" s="4">
        <f t="shared" si="0"/>
        <v>0.75908441999999998</v>
      </c>
      <c r="S42" s="4">
        <f t="shared" si="0"/>
        <v>0.72723408</v>
      </c>
      <c r="T42" s="4">
        <f t="shared" si="0"/>
        <v>0.70779953000000007</v>
      </c>
      <c r="U42" s="4">
        <f t="shared" si="0"/>
        <v>0.66056842999999998</v>
      </c>
    </row>
    <row r="43" spans="1:21" x14ac:dyDescent="0.35">
      <c r="A43" s="44" t="s">
        <v>52</v>
      </c>
      <c r="B43" s="48" t="s">
        <v>34</v>
      </c>
      <c r="C43" s="47">
        <f t="shared" si="1"/>
        <v>0.55865181333333336</v>
      </c>
      <c r="D43" s="47">
        <f t="shared" si="2"/>
        <v>0.47750325000000005</v>
      </c>
      <c r="E43"/>
      <c r="F43"/>
      <c r="G43" s="45">
        <v>5.9105401000000004</v>
      </c>
      <c r="H43" s="45">
        <v>4.7314739000000001</v>
      </c>
      <c r="I43" s="45">
        <v>6.1175404000000002</v>
      </c>
      <c r="J43" s="45">
        <v>6.5426292000000004</v>
      </c>
      <c r="K43" s="45">
        <v>4.2887386999999997</v>
      </c>
      <c r="L43" s="45">
        <v>4.2831539999999997</v>
      </c>
      <c r="M43" s="45">
        <v>3.9856080999999999</v>
      </c>
      <c r="N43" s="4"/>
      <c r="O43" s="4">
        <f t="shared" si="0"/>
        <v>0.59105401000000002</v>
      </c>
      <c r="P43" s="4">
        <f t="shared" si="0"/>
        <v>0.47314739</v>
      </c>
      <c r="Q43" s="4">
        <f t="shared" si="0"/>
        <v>0.61175404</v>
      </c>
      <c r="R43" s="4">
        <f t="shared" si="0"/>
        <v>0.65426292000000008</v>
      </c>
      <c r="S43" s="4">
        <f t="shared" si="0"/>
        <v>0.42887386999999999</v>
      </c>
      <c r="T43" s="4">
        <f t="shared" si="0"/>
        <v>0.42831539999999996</v>
      </c>
      <c r="U43" s="4">
        <f t="shared" si="0"/>
        <v>0.39856080999999999</v>
      </c>
    </row>
    <row r="44" spans="1:21" x14ac:dyDescent="0.35">
      <c r="A44" s="44" t="s">
        <v>17</v>
      </c>
      <c r="B44" s="48" t="s">
        <v>102</v>
      </c>
      <c r="C44" s="47" t="e">
        <f t="shared" si="1"/>
        <v>#N/A</v>
      </c>
      <c r="D44" s="47" t="e">
        <f t="shared" si="2"/>
        <v>#N/A</v>
      </c>
      <c r="E44"/>
      <c r="F44"/>
      <c r="G44" s="45" t="e">
        <v>#N/A</v>
      </c>
      <c r="H44" s="45" t="e">
        <v>#N/A</v>
      </c>
      <c r="I44" s="45" t="e">
        <v>#N/A</v>
      </c>
      <c r="J44" s="45" t="e">
        <v>#N/A</v>
      </c>
      <c r="K44" s="45" t="e">
        <v>#N/A</v>
      </c>
      <c r="L44" s="45" t="e">
        <v>#N/A</v>
      </c>
      <c r="M44" s="45" t="e">
        <v>#N/A</v>
      </c>
      <c r="N44" s="4"/>
      <c r="O44" s="4" t="str">
        <f t="shared" si="0"/>
        <v>..</v>
      </c>
      <c r="P44" s="4" t="str">
        <f t="shared" si="0"/>
        <v>..</v>
      </c>
      <c r="Q44" s="4" t="str">
        <f t="shared" si="0"/>
        <v>..</v>
      </c>
      <c r="R44" s="4" t="str">
        <f t="shared" ref="O44:U46" si="3">IF(ISNUMBER(J44)=TRUE,R$5*(J44-R$4)/(R$3-R$4)+(1-R$5)*(1-(J44-R$4)/(R$3-R$4)),"..")</f>
        <v>..</v>
      </c>
      <c r="S44" s="4" t="str">
        <f t="shared" si="3"/>
        <v>..</v>
      </c>
      <c r="T44" s="4" t="str">
        <f t="shared" si="3"/>
        <v>..</v>
      </c>
      <c r="U44" s="4" t="str">
        <f t="shared" si="3"/>
        <v>..</v>
      </c>
    </row>
    <row r="45" spans="1:21" x14ac:dyDescent="0.35">
      <c r="A45" s="44" t="s">
        <v>39</v>
      </c>
      <c r="B45" s="48" t="s">
        <v>82</v>
      </c>
      <c r="C45" s="47">
        <f t="shared" si="1"/>
        <v>0.3387153733333334</v>
      </c>
      <c r="D45" s="47">
        <f t="shared" si="2"/>
        <v>0.34068082999999999</v>
      </c>
      <c r="E45"/>
      <c r="F45"/>
      <c r="G45" s="45">
        <v>3.6354926000000001</v>
      </c>
      <c r="H45" s="45">
        <v>2.9656207999999999</v>
      </c>
      <c r="I45" s="45">
        <v>3.5603478000000002</v>
      </c>
      <c r="J45" s="45">
        <v>4.0252910000000002</v>
      </c>
      <c r="K45" s="45">
        <v>4.6097897999999997</v>
      </c>
      <c r="L45" s="45">
        <v>2.3859322000000001</v>
      </c>
      <c r="M45" s="45">
        <v>2.6062202000000001</v>
      </c>
      <c r="N45" s="4"/>
      <c r="O45" s="4">
        <f t="shared" si="3"/>
        <v>0.36354925999999999</v>
      </c>
      <c r="P45" s="4">
        <f t="shared" si="3"/>
        <v>0.29656208000000001</v>
      </c>
      <c r="Q45" s="4">
        <f t="shared" si="3"/>
        <v>0.35603478</v>
      </c>
      <c r="R45" s="4">
        <f t="shared" si="3"/>
        <v>0.40252910000000003</v>
      </c>
      <c r="S45" s="4">
        <f t="shared" si="3"/>
        <v>0.46097897999999998</v>
      </c>
      <c r="T45" s="4">
        <f t="shared" si="3"/>
        <v>0.23859321999999999</v>
      </c>
      <c r="U45" s="4">
        <f t="shared" si="3"/>
        <v>0.26062202000000001</v>
      </c>
    </row>
    <row r="46" spans="1:21" x14ac:dyDescent="0.35">
      <c r="A46" s="44" t="s">
        <v>20</v>
      </c>
      <c r="B46" s="48" t="s">
        <v>21</v>
      </c>
      <c r="C46" s="47">
        <f t="shared" si="1"/>
        <v>0.24007139</v>
      </c>
      <c r="D46" s="47">
        <f t="shared" si="2"/>
        <v>0.44207048999999998</v>
      </c>
      <c r="E46"/>
      <c r="F46"/>
      <c r="G46" s="45">
        <v>2.5788476</v>
      </c>
      <c r="H46" s="45">
        <v>2.1251495</v>
      </c>
      <c r="I46" s="45">
        <v>2.4981445999999998</v>
      </c>
      <c r="J46" s="45">
        <v>6.0219225999999999</v>
      </c>
      <c r="K46" s="45">
        <v>5.6003198999999997</v>
      </c>
      <c r="L46" s="45">
        <v>3.2007067</v>
      </c>
      <c r="M46" s="45">
        <v>2.8598704000000001</v>
      </c>
      <c r="N46" s="4"/>
      <c r="O46" s="4">
        <f t="shared" si="3"/>
        <v>0.25788475999999999</v>
      </c>
      <c r="P46" s="4">
        <f t="shared" si="3"/>
        <v>0.21251495000000001</v>
      </c>
      <c r="Q46" s="4">
        <f t="shared" si="3"/>
        <v>0.24981445999999999</v>
      </c>
      <c r="R46" s="4">
        <f t="shared" si="3"/>
        <v>0.60219226000000003</v>
      </c>
      <c r="S46" s="4">
        <f t="shared" si="3"/>
        <v>0.56003198999999992</v>
      </c>
      <c r="T46" s="4">
        <f t="shared" si="3"/>
        <v>0.32007067</v>
      </c>
      <c r="U46" s="4">
        <f t="shared" si="3"/>
        <v>0.28598704000000003</v>
      </c>
    </row>
    <row r="47" spans="1:21" x14ac:dyDescent="0.35">
      <c r="F47" s="4"/>
    </row>
    <row r="48" spans="1:21" x14ac:dyDescent="0.35">
      <c r="C48" s="47">
        <f>COUNT(C8:C46)</f>
        <v>19</v>
      </c>
    </row>
    <row r="52" spans="2:2" x14ac:dyDescent="0.35">
      <c r="B52" s="1" t="s">
        <v>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LEGEND</vt:lpstr>
      <vt:lpstr>WGI2021</vt:lpstr>
      <vt:lpstr>WGI2020</vt:lpstr>
      <vt:lpstr>WGI2019</vt:lpstr>
      <vt:lpstr>WGI2018</vt:lpstr>
      <vt:lpstr>WGI2017</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wb377605</dc:creator>
  <cp:lastModifiedBy>Aart C. Kraay</cp:lastModifiedBy>
  <dcterms:created xsi:type="dcterms:W3CDTF">2012-06-06T17:27:57Z</dcterms:created>
  <dcterms:modified xsi:type="dcterms:W3CDTF">2022-08-25T14:11:27Z</dcterms:modified>
</cp:coreProperties>
</file>