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https://worldbankgroup-my.sharepoint.com/personal/akraay_worldbank_org/Documents/Kraay/GM21/WGI2022_Update_Package_24Aug2022/sourcedata/"/>
    </mc:Choice>
  </mc:AlternateContent>
  <xr:revisionPtr revIDLastSave="19" documentId="13_ncr:1_{F810FBF1-9059-4B4B-A5AA-A4C5996ED21E}" xr6:coauthVersionLast="47" xr6:coauthVersionMax="47" xr10:uidLastSave="{F7AF744F-1418-4F56-8B99-3786EBA17695}"/>
  <bookViews>
    <workbookView xWindow="-110" yWindow="-110" windowWidth="19420" windowHeight="10420" xr2:uid="{00000000-000D-0000-FFFF-FFFF00000000}"/>
  </bookViews>
  <sheets>
    <sheet name="LEGEND" sheetId="2" r:id="rId1"/>
    <sheet name="WGI21" sheetId="11" r:id="rId2"/>
    <sheet name="WGI181920" sheetId="10" r:id="rId3"/>
    <sheet name="WGI1617" sheetId="9" r:id="rId4"/>
    <sheet name="WGI1415" sheetId="8" r:id="rId5"/>
    <sheet name="WGI1213" sheetId="7" r:id="rId6"/>
    <sheet name="WGI1110" sheetId="3" r:id="rId7"/>
    <sheet name="WGI0908" sheetId="4" r:id="rId8"/>
    <sheet name="WGI0706" sheetId="5" r:id="rId9"/>
    <sheet name="WGI0504" sheetId="6" r:id="rId10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1" l="1"/>
  <c r="D29" i="11"/>
  <c r="C29" i="11"/>
  <c r="E28" i="11"/>
  <c r="D28" i="11"/>
  <c r="C28" i="11"/>
  <c r="E27" i="11"/>
  <c r="D27" i="11"/>
  <c r="C27" i="11"/>
  <c r="E26" i="11"/>
  <c r="D26" i="11"/>
  <c r="C26" i="11"/>
  <c r="E25" i="11"/>
  <c r="D25" i="11"/>
  <c r="C25" i="11"/>
  <c r="E24" i="11"/>
  <c r="D24" i="11"/>
  <c r="C24" i="11"/>
  <c r="E23" i="11"/>
  <c r="D23" i="11"/>
  <c r="C23" i="11"/>
  <c r="E22" i="11"/>
  <c r="D22" i="11"/>
  <c r="C22" i="11"/>
  <c r="E21" i="11"/>
  <c r="D21" i="11"/>
  <c r="C21" i="11"/>
  <c r="E20" i="11"/>
  <c r="D20" i="11"/>
  <c r="C20" i="11"/>
  <c r="E19" i="11"/>
  <c r="D19" i="11"/>
  <c r="C19" i="11"/>
  <c r="E18" i="11"/>
  <c r="D18" i="11"/>
  <c r="C18" i="11"/>
  <c r="E17" i="11"/>
  <c r="D17" i="11"/>
  <c r="C17" i="11"/>
  <c r="E16" i="11"/>
  <c r="D16" i="11"/>
  <c r="C16" i="11"/>
  <c r="E15" i="11"/>
  <c r="D15" i="11"/>
  <c r="C15" i="11"/>
  <c r="E14" i="11"/>
  <c r="D14" i="11"/>
  <c r="C14" i="11"/>
  <c r="E13" i="11"/>
  <c r="D13" i="11"/>
  <c r="C13" i="11"/>
  <c r="E12" i="11"/>
  <c r="D12" i="11"/>
  <c r="C12" i="11"/>
  <c r="E11" i="11"/>
  <c r="D11" i="11"/>
  <c r="C11" i="11"/>
  <c r="E10" i="11"/>
  <c r="D10" i="11"/>
  <c r="C10" i="11"/>
  <c r="E9" i="11"/>
  <c r="D9" i="11"/>
  <c r="C9" i="11"/>
  <c r="E8" i="11"/>
  <c r="D8" i="11"/>
  <c r="C8" i="11"/>
  <c r="R28" i="11"/>
  <c r="S28" i="11"/>
  <c r="T28" i="11"/>
  <c r="U28" i="11"/>
  <c r="V28" i="11"/>
  <c r="W28" i="11"/>
  <c r="X28" i="11"/>
  <c r="Y28" i="11"/>
  <c r="R29" i="11"/>
  <c r="S29" i="11"/>
  <c r="T29" i="11"/>
  <c r="U29" i="11"/>
  <c r="V29" i="11"/>
  <c r="W29" i="11"/>
  <c r="X29" i="11"/>
  <c r="Y29" i="11"/>
  <c r="Y27" i="11"/>
  <c r="X27" i="11"/>
  <c r="W27" i="11"/>
  <c r="V27" i="11"/>
  <c r="U27" i="11"/>
  <c r="T27" i="11"/>
  <c r="S27" i="11"/>
  <c r="R27" i="11"/>
  <c r="Y26" i="11"/>
  <c r="X26" i="11"/>
  <c r="W26" i="11"/>
  <c r="V26" i="11"/>
  <c r="U26" i="11"/>
  <c r="T26" i="11"/>
  <c r="S26" i="11"/>
  <c r="R26" i="11"/>
  <c r="Y25" i="11"/>
  <c r="X25" i="11"/>
  <c r="W25" i="11"/>
  <c r="V25" i="11"/>
  <c r="U25" i="11"/>
  <c r="T25" i="11"/>
  <c r="S25" i="11"/>
  <c r="R25" i="11"/>
  <c r="Y24" i="11"/>
  <c r="X24" i="11"/>
  <c r="W24" i="11"/>
  <c r="V24" i="11"/>
  <c r="U24" i="11"/>
  <c r="T24" i="11"/>
  <c r="S24" i="11"/>
  <c r="R24" i="11"/>
  <c r="Y23" i="11"/>
  <c r="X23" i="11"/>
  <c r="W23" i="11"/>
  <c r="V23" i="11"/>
  <c r="U23" i="11"/>
  <c r="T23" i="11"/>
  <c r="S23" i="11"/>
  <c r="R23" i="11"/>
  <c r="Y22" i="11"/>
  <c r="X22" i="11"/>
  <c r="W22" i="11"/>
  <c r="V22" i="11"/>
  <c r="U22" i="11"/>
  <c r="T22" i="11"/>
  <c r="S22" i="11"/>
  <c r="R22" i="11"/>
  <c r="Y21" i="11"/>
  <c r="X21" i="11"/>
  <c r="W21" i="11"/>
  <c r="V21" i="11"/>
  <c r="U21" i="11"/>
  <c r="T21" i="11"/>
  <c r="S21" i="11"/>
  <c r="R21" i="11"/>
  <c r="Y20" i="11"/>
  <c r="X20" i="11"/>
  <c r="W20" i="11"/>
  <c r="V20" i="11"/>
  <c r="U20" i="11"/>
  <c r="T20" i="11"/>
  <c r="S20" i="11"/>
  <c r="R20" i="11"/>
  <c r="Y19" i="11"/>
  <c r="X19" i="11"/>
  <c r="W19" i="11"/>
  <c r="V19" i="11"/>
  <c r="U19" i="11"/>
  <c r="T19" i="11"/>
  <c r="S19" i="11"/>
  <c r="R19" i="11"/>
  <c r="Y18" i="11"/>
  <c r="X18" i="11"/>
  <c r="W18" i="11"/>
  <c r="V18" i="11"/>
  <c r="U18" i="11"/>
  <c r="T18" i="11"/>
  <c r="S18" i="11"/>
  <c r="R18" i="11"/>
  <c r="Y17" i="11"/>
  <c r="X17" i="11"/>
  <c r="W17" i="11"/>
  <c r="V17" i="11"/>
  <c r="U17" i="11"/>
  <c r="T17" i="11"/>
  <c r="S17" i="11"/>
  <c r="R17" i="11"/>
  <c r="Y16" i="11"/>
  <c r="X16" i="11"/>
  <c r="W16" i="11"/>
  <c r="V16" i="11"/>
  <c r="U16" i="11"/>
  <c r="T16" i="11"/>
  <c r="S16" i="11"/>
  <c r="R16" i="11"/>
  <c r="Y15" i="11"/>
  <c r="X15" i="11"/>
  <c r="W15" i="11"/>
  <c r="V15" i="11"/>
  <c r="U15" i="11"/>
  <c r="T15" i="11"/>
  <c r="S15" i="11"/>
  <c r="R15" i="11"/>
  <c r="Y14" i="11"/>
  <c r="X14" i="11"/>
  <c r="W14" i="11"/>
  <c r="V14" i="11"/>
  <c r="U14" i="11"/>
  <c r="T14" i="11"/>
  <c r="S14" i="11"/>
  <c r="R14" i="11"/>
  <c r="Y13" i="11"/>
  <c r="X13" i="11"/>
  <c r="W13" i="11"/>
  <c r="V13" i="11"/>
  <c r="U13" i="11"/>
  <c r="T13" i="11"/>
  <c r="S13" i="11"/>
  <c r="R13" i="11"/>
  <c r="Y12" i="11"/>
  <c r="X12" i="11"/>
  <c r="W12" i="11"/>
  <c r="V12" i="11"/>
  <c r="U12" i="11"/>
  <c r="T12" i="11"/>
  <c r="S12" i="11"/>
  <c r="R12" i="11"/>
  <c r="Y11" i="11"/>
  <c r="X11" i="11"/>
  <c r="W11" i="11"/>
  <c r="V11" i="11"/>
  <c r="U11" i="11"/>
  <c r="T11" i="11"/>
  <c r="S11" i="11"/>
  <c r="R11" i="11"/>
  <c r="Y10" i="11"/>
  <c r="X10" i="11"/>
  <c r="W10" i="11"/>
  <c r="V10" i="11"/>
  <c r="U10" i="11"/>
  <c r="T10" i="11"/>
  <c r="S10" i="11"/>
  <c r="R10" i="11"/>
  <c r="Y9" i="11"/>
  <c r="X9" i="11"/>
  <c r="W9" i="11"/>
  <c r="V9" i="11"/>
  <c r="U9" i="11"/>
  <c r="T9" i="11"/>
  <c r="S9" i="11"/>
  <c r="R9" i="11"/>
  <c r="Y8" i="11"/>
  <c r="X8" i="11"/>
  <c r="W8" i="11"/>
  <c r="V8" i="11"/>
  <c r="U8" i="11"/>
  <c r="T8" i="11"/>
  <c r="S8" i="11"/>
  <c r="R8" i="11"/>
  <c r="R18" i="10" l="1"/>
  <c r="S18" i="10"/>
  <c r="T18" i="10"/>
  <c r="U18" i="10"/>
  <c r="V18" i="10"/>
  <c r="W18" i="10"/>
  <c r="X18" i="10"/>
  <c r="Y18" i="10"/>
  <c r="R19" i="10"/>
  <c r="S19" i="10"/>
  <c r="T19" i="10"/>
  <c r="U19" i="10"/>
  <c r="V19" i="10"/>
  <c r="W19" i="10"/>
  <c r="X19" i="10"/>
  <c r="Y19" i="10"/>
  <c r="R20" i="10"/>
  <c r="S20" i="10"/>
  <c r="T20" i="10"/>
  <c r="U20" i="10"/>
  <c r="V20" i="10"/>
  <c r="W20" i="10"/>
  <c r="X20" i="10"/>
  <c r="Y20" i="10"/>
  <c r="R21" i="10"/>
  <c r="S21" i="10"/>
  <c r="T21" i="10"/>
  <c r="U21" i="10"/>
  <c r="V21" i="10"/>
  <c r="W21" i="10"/>
  <c r="X21" i="10"/>
  <c r="Y21" i="10"/>
  <c r="R22" i="10"/>
  <c r="S22" i="10"/>
  <c r="T22" i="10"/>
  <c r="U22" i="10"/>
  <c r="V22" i="10"/>
  <c r="W22" i="10"/>
  <c r="X22" i="10"/>
  <c r="Y22" i="10"/>
  <c r="R23" i="10"/>
  <c r="S23" i="10"/>
  <c r="T23" i="10"/>
  <c r="U23" i="10"/>
  <c r="V23" i="10"/>
  <c r="W23" i="10"/>
  <c r="X23" i="10"/>
  <c r="Y23" i="10"/>
  <c r="R24" i="10"/>
  <c r="S24" i="10"/>
  <c r="T24" i="10"/>
  <c r="U24" i="10"/>
  <c r="V24" i="10"/>
  <c r="W24" i="10"/>
  <c r="X24" i="10"/>
  <c r="Y24" i="10"/>
  <c r="R25" i="10"/>
  <c r="S25" i="10"/>
  <c r="T25" i="10"/>
  <c r="U25" i="10"/>
  <c r="V25" i="10"/>
  <c r="W25" i="10"/>
  <c r="X25" i="10"/>
  <c r="Y25" i="10"/>
  <c r="R26" i="10"/>
  <c r="S26" i="10"/>
  <c r="T26" i="10"/>
  <c r="U26" i="10"/>
  <c r="V26" i="10"/>
  <c r="W26" i="10"/>
  <c r="X26" i="10"/>
  <c r="Y26" i="10"/>
  <c r="R27" i="10"/>
  <c r="S27" i="10"/>
  <c r="T27" i="10"/>
  <c r="U27" i="10"/>
  <c r="V27" i="10"/>
  <c r="W27" i="10"/>
  <c r="X27" i="10"/>
  <c r="Y27" i="10"/>
  <c r="E27" i="10" l="1"/>
  <c r="D27" i="10"/>
  <c r="C27" i="10"/>
  <c r="E26" i="10"/>
  <c r="D26" i="10"/>
  <c r="C26" i="10"/>
  <c r="E25" i="10"/>
  <c r="D25" i="10"/>
  <c r="C25" i="10"/>
  <c r="E24" i="10"/>
  <c r="D24" i="10"/>
  <c r="C24" i="10"/>
  <c r="E23" i="10"/>
  <c r="D23" i="10"/>
  <c r="C23" i="10"/>
  <c r="E22" i="10"/>
  <c r="D22" i="10"/>
  <c r="C22" i="10"/>
  <c r="E21" i="10"/>
  <c r="D21" i="10"/>
  <c r="C21" i="10"/>
  <c r="E20" i="10"/>
  <c r="D20" i="10"/>
  <c r="C20" i="10"/>
  <c r="E19" i="10"/>
  <c r="D19" i="10"/>
  <c r="C19" i="10"/>
  <c r="E18" i="10"/>
  <c r="D18" i="10"/>
  <c r="C18" i="10"/>
  <c r="Y8" i="10"/>
  <c r="Y9" i="10"/>
  <c r="Y10" i="10"/>
  <c r="Y11" i="10"/>
  <c r="Y12" i="10"/>
  <c r="Y13" i="10"/>
  <c r="Y14" i="10"/>
  <c r="Y15" i="10"/>
  <c r="Y16" i="10"/>
  <c r="Y17" i="10"/>
  <c r="X17" i="10" l="1"/>
  <c r="E17" i="10" s="1"/>
  <c r="W17" i="10"/>
  <c r="V17" i="10"/>
  <c r="U17" i="10"/>
  <c r="T17" i="10"/>
  <c r="S17" i="10"/>
  <c r="R17" i="10"/>
  <c r="X16" i="10"/>
  <c r="E16" i="10" s="1"/>
  <c r="W16" i="10"/>
  <c r="V16" i="10"/>
  <c r="U16" i="10"/>
  <c r="T16" i="10"/>
  <c r="S16" i="10"/>
  <c r="R16" i="10"/>
  <c r="X15" i="10"/>
  <c r="E15" i="10" s="1"/>
  <c r="W15" i="10"/>
  <c r="V15" i="10"/>
  <c r="U15" i="10"/>
  <c r="T15" i="10"/>
  <c r="S15" i="10"/>
  <c r="R15" i="10"/>
  <c r="X14" i="10"/>
  <c r="E14" i="10" s="1"/>
  <c r="W14" i="10"/>
  <c r="V14" i="10"/>
  <c r="U14" i="10"/>
  <c r="T14" i="10"/>
  <c r="S14" i="10"/>
  <c r="R14" i="10"/>
  <c r="X13" i="10"/>
  <c r="E13" i="10" s="1"/>
  <c r="W13" i="10"/>
  <c r="V13" i="10"/>
  <c r="U13" i="10"/>
  <c r="T13" i="10"/>
  <c r="S13" i="10"/>
  <c r="R13" i="10"/>
  <c r="C13" i="10" s="1"/>
  <c r="X12" i="10"/>
  <c r="E12" i="10" s="1"/>
  <c r="W12" i="10"/>
  <c r="V12" i="10"/>
  <c r="U12" i="10"/>
  <c r="T12" i="10"/>
  <c r="S12" i="10"/>
  <c r="R12" i="10"/>
  <c r="X11" i="10"/>
  <c r="E11" i="10" s="1"/>
  <c r="W11" i="10"/>
  <c r="V11" i="10"/>
  <c r="U11" i="10"/>
  <c r="T11" i="10"/>
  <c r="S11" i="10"/>
  <c r="R11" i="10"/>
  <c r="X10" i="10"/>
  <c r="E10" i="10" s="1"/>
  <c r="W10" i="10"/>
  <c r="V10" i="10"/>
  <c r="U10" i="10"/>
  <c r="T10" i="10"/>
  <c r="S10" i="10"/>
  <c r="R10" i="10"/>
  <c r="X9" i="10"/>
  <c r="E9" i="10" s="1"/>
  <c r="W9" i="10"/>
  <c r="V9" i="10"/>
  <c r="U9" i="10"/>
  <c r="T9" i="10"/>
  <c r="S9" i="10"/>
  <c r="R9" i="10"/>
  <c r="X8" i="10"/>
  <c r="E8" i="10" s="1"/>
  <c r="W8" i="10"/>
  <c r="V8" i="10"/>
  <c r="U8" i="10"/>
  <c r="T8" i="10"/>
  <c r="S8" i="10"/>
  <c r="R8" i="10"/>
  <c r="C17" i="10" l="1"/>
  <c r="C9" i="10"/>
  <c r="C12" i="10"/>
  <c r="C16" i="10"/>
  <c r="D15" i="10"/>
  <c r="D14" i="10"/>
  <c r="D11" i="10"/>
  <c r="D10" i="10"/>
  <c r="C8" i="10"/>
  <c r="C15" i="10"/>
  <c r="D9" i="10"/>
  <c r="D13" i="10"/>
  <c r="D12" i="10"/>
  <c r="D17" i="10"/>
  <c r="D16" i="10"/>
  <c r="D8" i="10"/>
  <c r="C10" i="10"/>
  <c r="C11" i="10"/>
  <c r="C14" i="10"/>
  <c r="S8" i="9" l="1"/>
  <c r="T8" i="9"/>
  <c r="U8" i="9"/>
  <c r="V8" i="9"/>
  <c r="S9" i="9"/>
  <c r="T9" i="9"/>
  <c r="U9" i="9"/>
  <c r="V9" i="9"/>
  <c r="S10" i="9"/>
  <c r="T10" i="9"/>
  <c r="U10" i="9"/>
  <c r="V10" i="9"/>
  <c r="S11" i="9"/>
  <c r="T11" i="9"/>
  <c r="U11" i="9"/>
  <c r="V11" i="9"/>
  <c r="S12" i="9"/>
  <c r="T12" i="9"/>
  <c r="U12" i="9"/>
  <c r="V12" i="9"/>
  <c r="S13" i="9"/>
  <c r="T13" i="9"/>
  <c r="U13" i="9"/>
  <c r="V13" i="9"/>
  <c r="S14" i="9"/>
  <c r="T14" i="9"/>
  <c r="U14" i="9"/>
  <c r="V14" i="9"/>
  <c r="S15" i="9"/>
  <c r="T15" i="9"/>
  <c r="U15" i="9"/>
  <c r="V15" i="9"/>
  <c r="S16" i="9"/>
  <c r="T16" i="9"/>
  <c r="U16" i="9"/>
  <c r="V16" i="9"/>
  <c r="S17" i="9"/>
  <c r="T17" i="9"/>
  <c r="U17" i="9"/>
  <c r="V17" i="9"/>
  <c r="S18" i="9"/>
  <c r="T18" i="9"/>
  <c r="U18" i="9"/>
  <c r="V18" i="9"/>
  <c r="S19" i="9"/>
  <c r="T19" i="9"/>
  <c r="U19" i="9"/>
  <c r="V19" i="9"/>
  <c r="S20" i="9"/>
  <c r="T20" i="9"/>
  <c r="U20" i="9"/>
  <c r="V20" i="9"/>
  <c r="S21" i="9"/>
  <c r="T21" i="9"/>
  <c r="U21" i="9"/>
  <c r="V21" i="9"/>
  <c r="S22" i="9"/>
  <c r="T22" i="9"/>
  <c r="U22" i="9"/>
  <c r="V22" i="9"/>
  <c r="S23" i="9"/>
  <c r="T23" i="9"/>
  <c r="U23" i="9"/>
  <c r="V23" i="9"/>
  <c r="S24" i="9"/>
  <c r="T24" i="9"/>
  <c r="U24" i="9"/>
  <c r="V24" i="9"/>
  <c r="S25" i="9"/>
  <c r="T25" i="9"/>
  <c r="U25" i="9"/>
  <c r="V25" i="9"/>
  <c r="S26" i="9"/>
  <c r="T26" i="9"/>
  <c r="U26" i="9"/>
  <c r="V26" i="9"/>
  <c r="S27" i="9"/>
  <c r="T27" i="9"/>
  <c r="U27" i="9"/>
  <c r="V27" i="9"/>
  <c r="S28" i="9"/>
  <c r="T28" i="9"/>
  <c r="U28" i="9"/>
  <c r="V28" i="9"/>
  <c r="S29" i="9"/>
  <c r="T29" i="9"/>
  <c r="U29" i="9"/>
  <c r="V29" i="9"/>
  <c r="S30" i="9"/>
  <c r="T30" i="9"/>
  <c r="U30" i="9"/>
  <c r="V30" i="9"/>
  <c r="S31" i="9"/>
  <c r="T31" i="9"/>
  <c r="U31" i="9"/>
  <c r="V31" i="9"/>
  <c r="S32" i="9"/>
  <c r="T32" i="9"/>
  <c r="U32" i="9"/>
  <c r="V32" i="9"/>
  <c r="S33" i="9"/>
  <c r="T33" i="9"/>
  <c r="U33" i="9"/>
  <c r="V33" i="9"/>
  <c r="S34" i="9"/>
  <c r="T34" i="9"/>
  <c r="U34" i="9"/>
  <c r="V34" i="9"/>
  <c r="S35" i="9"/>
  <c r="T35" i="9"/>
  <c r="U35" i="9"/>
  <c r="V35" i="9"/>
  <c r="S36" i="9"/>
  <c r="T36" i="9"/>
  <c r="U36" i="9"/>
  <c r="V36" i="9"/>
  <c r="W8" i="9"/>
  <c r="E8" i="9" s="1"/>
  <c r="W9" i="9"/>
  <c r="E9" i="9" s="1"/>
  <c r="W10" i="9"/>
  <c r="E10" i="9" s="1"/>
  <c r="W11" i="9"/>
  <c r="E11" i="9"/>
  <c r="W12" i="9"/>
  <c r="E12" i="9" s="1"/>
  <c r="W13" i="9"/>
  <c r="E13" i="9" s="1"/>
  <c r="W14" i="9"/>
  <c r="E14" i="9" s="1"/>
  <c r="W15" i="9"/>
  <c r="E15" i="9" s="1"/>
  <c r="W16" i="9"/>
  <c r="E16" i="9" s="1"/>
  <c r="W17" i="9"/>
  <c r="E17" i="9" s="1"/>
  <c r="W18" i="9"/>
  <c r="E18" i="9" s="1"/>
  <c r="W19" i="9"/>
  <c r="E19" i="9" s="1"/>
  <c r="W20" i="9"/>
  <c r="E20" i="9" s="1"/>
  <c r="W21" i="9"/>
  <c r="E21" i="9" s="1"/>
  <c r="W22" i="9"/>
  <c r="E22" i="9" s="1"/>
  <c r="W23" i="9"/>
  <c r="E23" i="9" s="1"/>
  <c r="W24" i="9"/>
  <c r="E24" i="9" s="1"/>
  <c r="W25" i="9"/>
  <c r="E25" i="9"/>
  <c r="W26" i="9"/>
  <c r="E26" i="9" s="1"/>
  <c r="W27" i="9"/>
  <c r="E27" i="9"/>
  <c r="W28" i="9"/>
  <c r="E28" i="9" s="1"/>
  <c r="W29" i="9"/>
  <c r="E29" i="9" s="1"/>
  <c r="W30" i="9"/>
  <c r="E30" i="9" s="1"/>
  <c r="W31" i="9"/>
  <c r="E31" i="9" s="1"/>
  <c r="W32" i="9"/>
  <c r="E32" i="9" s="1"/>
  <c r="W33" i="9"/>
  <c r="E33" i="9" s="1"/>
  <c r="W34" i="9"/>
  <c r="E34" i="9" s="1"/>
  <c r="W35" i="9"/>
  <c r="E35" i="9" s="1"/>
  <c r="W36" i="9"/>
  <c r="E36" i="9" s="1"/>
  <c r="R8" i="9"/>
  <c r="Q8" i="9"/>
  <c r="Q9" i="9"/>
  <c r="R9" i="9"/>
  <c r="Q10" i="9"/>
  <c r="R10" i="9"/>
  <c r="Q11" i="9"/>
  <c r="R11" i="9"/>
  <c r="Q12" i="9"/>
  <c r="R12" i="9"/>
  <c r="Q13" i="9"/>
  <c r="R13" i="9"/>
  <c r="Q14" i="9"/>
  <c r="R14" i="9"/>
  <c r="Q15" i="9"/>
  <c r="R15" i="9"/>
  <c r="Q16" i="9"/>
  <c r="R16" i="9"/>
  <c r="Q17" i="9"/>
  <c r="R17" i="9"/>
  <c r="Q18" i="9"/>
  <c r="R18" i="9"/>
  <c r="Q19" i="9"/>
  <c r="R19" i="9"/>
  <c r="Q20" i="9"/>
  <c r="R20" i="9"/>
  <c r="Q21" i="9"/>
  <c r="R21" i="9"/>
  <c r="Q22" i="9"/>
  <c r="R22" i="9"/>
  <c r="Q23" i="9"/>
  <c r="R23" i="9"/>
  <c r="Q24" i="9"/>
  <c r="R24" i="9"/>
  <c r="C24" i="9" s="1"/>
  <c r="Q25" i="9"/>
  <c r="R25" i="9"/>
  <c r="Q26" i="9"/>
  <c r="R26" i="9"/>
  <c r="Q27" i="9"/>
  <c r="R27" i="9"/>
  <c r="Q28" i="9"/>
  <c r="R28" i="9"/>
  <c r="Q29" i="9"/>
  <c r="R29" i="9"/>
  <c r="Q30" i="9"/>
  <c r="R30" i="9"/>
  <c r="Q31" i="9"/>
  <c r="R31" i="9"/>
  <c r="Q32" i="9"/>
  <c r="R32" i="9"/>
  <c r="Q33" i="9"/>
  <c r="R33" i="9"/>
  <c r="Q34" i="9"/>
  <c r="R34" i="9"/>
  <c r="Q35" i="9"/>
  <c r="R35" i="9"/>
  <c r="Q36" i="9"/>
  <c r="R36" i="9"/>
  <c r="S8" i="8"/>
  <c r="T8" i="8"/>
  <c r="U8" i="8"/>
  <c r="V8" i="8"/>
  <c r="S9" i="8"/>
  <c r="T9" i="8"/>
  <c r="U9" i="8"/>
  <c r="V9" i="8"/>
  <c r="S10" i="8"/>
  <c r="T10" i="8"/>
  <c r="U10" i="8"/>
  <c r="V10" i="8"/>
  <c r="S11" i="8"/>
  <c r="T11" i="8"/>
  <c r="U11" i="8"/>
  <c r="V11" i="8"/>
  <c r="S12" i="8"/>
  <c r="T12" i="8"/>
  <c r="U12" i="8"/>
  <c r="V12" i="8"/>
  <c r="S13" i="8"/>
  <c r="T13" i="8"/>
  <c r="U13" i="8"/>
  <c r="V13" i="8"/>
  <c r="S14" i="8"/>
  <c r="T14" i="8"/>
  <c r="U14" i="8"/>
  <c r="V14" i="8"/>
  <c r="S15" i="8"/>
  <c r="T15" i="8"/>
  <c r="U15" i="8"/>
  <c r="V15" i="8"/>
  <c r="S16" i="8"/>
  <c r="T16" i="8"/>
  <c r="U16" i="8"/>
  <c r="V16" i="8"/>
  <c r="S17" i="8"/>
  <c r="T17" i="8"/>
  <c r="U17" i="8"/>
  <c r="V17" i="8"/>
  <c r="S18" i="8"/>
  <c r="T18" i="8"/>
  <c r="U18" i="8"/>
  <c r="V18" i="8"/>
  <c r="D18" i="8" s="1"/>
  <c r="S19" i="8"/>
  <c r="T19" i="8"/>
  <c r="U19" i="8"/>
  <c r="V19" i="8"/>
  <c r="S20" i="8"/>
  <c r="T20" i="8"/>
  <c r="U20" i="8"/>
  <c r="V20" i="8"/>
  <c r="S21" i="8"/>
  <c r="T21" i="8"/>
  <c r="U21" i="8"/>
  <c r="V21" i="8"/>
  <c r="D21" i="8" s="1"/>
  <c r="S22" i="8"/>
  <c r="T22" i="8"/>
  <c r="U22" i="8"/>
  <c r="V22" i="8"/>
  <c r="S23" i="8"/>
  <c r="T23" i="8"/>
  <c r="U23" i="8"/>
  <c r="V23" i="8"/>
  <c r="S24" i="8"/>
  <c r="T24" i="8"/>
  <c r="U24" i="8"/>
  <c r="V24" i="8"/>
  <c r="S25" i="8"/>
  <c r="T25" i="8"/>
  <c r="U25" i="8"/>
  <c r="V25" i="8"/>
  <c r="S26" i="8"/>
  <c r="T26" i="8"/>
  <c r="U26" i="8"/>
  <c r="V26" i="8"/>
  <c r="S27" i="8"/>
  <c r="T27" i="8"/>
  <c r="U27" i="8"/>
  <c r="V27" i="8"/>
  <c r="S28" i="8"/>
  <c r="T28" i="8"/>
  <c r="U28" i="8"/>
  <c r="V28" i="8"/>
  <c r="S29" i="8"/>
  <c r="T29" i="8"/>
  <c r="U29" i="8"/>
  <c r="V29" i="8"/>
  <c r="S30" i="8"/>
  <c r="T30" i="8"/>
  <c r="U30" i="8"/>
  <c r="V30" i="8"/>
  <c r="S31" i="8"/>
  <c r="T31" i="8"/>
  <c r="U31" i="8"/>
  <c r="V31" i="8"/>
  <c r="S32" i="8"/>
  <c r="T32" i="8"/>
  <c r="U32" i="8"/>
  <c r="V32" i="8"/>
  <c r="S33" i="8"/>
  <c r="T33" i="8"/>
  <c r="U33" i="8"/>
  <c r="V33" i="8"/>
  <c r="S34" i="8"/>
  <c r="T34" i="8"/>
  <c r="U34" i="8"/>
  <c r="V34" i="8"/>
  <c r="S35" i="8"/>
  <c r="T35" i="8"/>
  <c r="U35" i="8"/>
  <c r="V35" i="8"/>
  <c r="W8" i="8"/>
  <c r="E8" i="8" s="1"/>
  <c r="W9" i="8"/>
  <c r="E9" i="8" s="1"/>
  <c r="W10" i="8"/>
  <c r="E10" i="8" s="1"/>
  <c r="W11" i="8"/>
  <c r="E11" i="8" s="1"/>
  <c r="W12" i="8"/>
  <c r="E12" i="8" s="1"/>
  <c r="W13" i="8"/>
  <c r="E13" i="8" s="1"/>
  <c r="W14" i="8"/>
  <c r="E14" i="8" s="1"/>
  <c r="W15" i="8"/>
  <c r="E15" i="8"/>
  <c r="W16" i="8"/>
  <c r="E16" i="8" s="1"/>
  <c r="W17" i="8"/>
  <c r="E17" i="8" s="1"/>
  <c r="W18" i="8"/>
  <c r="E18" i="8" s="1"/>
  <c r="W19" i="8"/>
  <c r="E19" i="8" s="1"/>
  <c r="W20" i="8"/>
  <c r="E20" i="8" s="1"/>
  <c r="W21" i="8"/>
  <c r="E21" i="8" s="1"/>
  <c r="W22" i="8"/>
  <c r="E22" i="8" s="1"/>
  <c r="W23" i="8"/>
  <c r="E23" i="8" s="1"/>
  <c r="W24" i="8"/>
  <c r="E24" i="8" s="1"/>
  <c r="W25" i="8"/>
  <c r="E25" i="8" s="1"/>
  <c r="W26" i="8"/>
  <c r="E26" i="8" s="1"/>
  <c r="W27" i="8"/>
  <c r="E27" i="8"/>
  <c r="W28" i="8"/>
  <c r="E28" i="8"/>
  <c r="W29" i="8"/>
  <c r="E29" i="8" s="1"/>
  <c r="W30" i="8"/>
  <c r="E30" i="8" s="1"/>
  <c r="W31" i="8"/>
  <c r="E31" i="8" s="1"/>
  <c r="W32" i="8"/>
  <c r="E32" i="8" s="1"/>
  <c r="W33" i="8"/>
  <c r="E33" i="8" s="1"/>
  <c r="W34" i="8"/>
  <c r="E34" i="8" s="1"/>
  <c r="W35" i="8"/>
  <c r="E35" i="8" s="1"/>
  <c r="Q8" i="8"/>
  <c r="R8" i="8"/>
  <c r="C8" i="8"/>
  <c r="Q9" i="8"/>
  <c r="R9" i="8"/>
  <c r="C9" i="8" s="1"/>
  <c r="Q10" i="8"/>
  <c r="R10" i="8"/>
  <c r="Q11" i="8"/>
  <c r="R11" i="8"/>
  <c r="Q12" i="8"/>
  <c r="R12" i="8"/>
  <c r="Q13" i="8"/>
  <c r="R13" i="8"/>
  <c r="Q14" i="8"/>
  <c r="R14" i="8"/>
  <c r="Q15" i="8"/>
  <c r="R15" i="8"/>
  <c r="Q16" i="8"/>
  <c r="R16" i="8"/>
  <c r="Q17" i="8"/>
  <c r="R17" i="8"/>
  <c r="Q18" i="8"/>
  <c r="R18" i="8"/>
  <c r="Q19" i="8"/>
  <c r="R19" i="8"/>
  <c r="Q20" i="8"/>
  <c r="R20" i="8"/>
  <c r="Q21" i="8"/>
  <c r="R21" i="8"/>
  <c r="Q22" i="8"/>
  <c r="R22" i="8"/>
  <c r="Q23" i="8"/>
  <c r="R23" i="8"/>
  <c r="Q24" i="8"/>
  <c r="R24" i="8"/>
  <c r="Q25" i="8"/>
  <c r="R25" i="8"/>
  <c r="C25" i="8" s="1"/>
  <c r="Q26" i="8"/>
  <c r="R26" i="8"/>
  <c r="C26" i="8"/>
  <c r="Q27" i="8"/>
  <c r="R27" i="8"/>
  <c r="Q28" i="8"/>
  <c r="R28" i="8"/>
  <c r="C28" i="8" s="1"/>
  <c r="Q29" i="8"/>
  <c r="R29" i="8"/>
  <c r="Q30" i="8"/>
  <c r="R30" i="8"/>
  <c r="Q31" i="8"/>
  <c r="R31" i="8"/>
  <c r="Q32" i="8"/>
  <c r="R32" i="8"/>
  <c r="C32" i="8"/>
  <c r="Q33" i="8"/>
  <c r="R33" i="8"/>
  <c r="Q34" i="8"/>
  <c r="R34" i="8"/>
  <c r="C34" i="8"/>
  <c r="Q35" i="8"/>
  <c r="R35" i="8"/>
  <c r="S8" i="7"/>
  <c r="T8" i="7"/>
  <c r="U8" i="7"/>
  <c r="V8" i="7"/>
  <c r="D8" i="7"/>
  <c r="S9" i="7"/>
  <c r="T9" i="7"/>
  <c r="U9" i="7"/>
  <c r="V9" i="7"/>
  <c r="S10" i="7"/>
  <c r="T10" i="7"/>
  <c r="U10" i="7"/>
  <c r="V10" i="7"/>
  <c r="S11" i="7"/>
  <c r="T11" i="7"/>
  <c r="U11" i="7"/>
  <c r="V11" i="7"/>
  <c r="S12" i="7"/>
  <c r="T12" i="7"/>
  <c r="U12" i="7"/>
  <c r="V12" i="7"/>
  <c r="S13" i="7"/>
  <c r="T13" i="7"/>
  <c r="U13" i="7"/>
  <c r="V13" i="7"/>
  <c r="S14" i="7"/>
  <c r="T14" i="7"/>
  <c r="U14" i="7"/>
  <c r="V14" i="7"/>
  <c r="S15" i="7"/>
  <c r="T15" i="7"/>
  <c r="U15" i="7"/>
  <c r="V15" i="7"/>
  <c r="S16" i="7"/>
  <c r="T16" i="7"/>
  <c r="U16" i="7"/>
  <c r="V16" i="7"/>
  <c r="S17" i="7"/>
  <c r="T17" i="7"/>
  <c r="U17" i="7"/>
  <c r="V17" i="7"/>
  <c r="S18" i="7"/>
  <c r="T18" i="7"/>
  <c r="U18" i="7"/>
  <c r="V18" i="7"/>
  <c r="S19" i="7"/>
  <c r="T19" i="7"/>
  <c r="U19" i="7"/>
  <c r="V19" i="7"/>
  <c r="S20" i="7"/>
  <c r="T20" i="7"/>
  <c r="U20" i="7"/>
  <c r="V20" i="7"/>
  <c r="S21" i="7"/>
  <c r="T21" i="7"/>
  <c r="U21" i="7"/>
  <c r="V21" i="7"/>
  <c r="S22" i="7"/>
  <c r="T22" i="7"/>
  <c r="U22" i="7"/>
  <c r="V22" i="7"/>
  <c r="S23" i="7"/>
  <c r="T23" i="7"/>
  <c r="U23" i="7"/>
  <c r="V23" i="7"/>
  <c r="S24" i="7"/>
  <c r="T24" i="7"/>
  <c r="U24" i="7"/>
  <c r="V24" i="7"/>
  <c r="S25" i="7"/>
  <c r="T25" i="7"/>
  <c r="U25" i="7"/>
  <c r="V25" i="7"/>
  <c r="S26" i="7"/>
  <c r="T26" i="7"/>
  <c r="U26" i="7"/>
  <c r="V26" i="7"/>
  <c r="S27" i="7"/>
  <c r="T27" i="7"/>
  <c r="U27" i="7"/>
  <c r="V27" i="7"/>
  <c r="S28" i="7"/>
  <c r="T28" i="7"/>
  <c r="U28" i="7"/>
  <c r="V28" i="7"/>
  <c r="S29" i="7"/>
  <c r="T29" i="7"/>
  <c r="U29" i="7"/>
  <c r="V29" i="7"/>
  <c r="S30" i="7"/>
  <c r="T30" i="7"/>
  <c r="U30" i="7"/>
  <c r="V30" i="7"/>
  <c r="S31" i="7"/>
  <c r="T31" i="7"/>
  <c r="U31" i="7"/>
  <c r="V31" i="7"/>
  <c r="S32" i="7"/>
  <c r="T32" i="7"/>
  <c r="U32" i="7"/>
  <c r="V32" i="7"/>
  <c r="S33" i="7"/>
  <c r="T33" i="7"/>
  <c r="U33" i="7"/>
  <c r="V33" i="7"/>
  <c r="W8" i="7"/>
  <c r="E8" i="7" s="1"/>
  <c r="W9" i="7"/>
  <c r="E9" i="7" s="1"/>
  <c r="W10" i="7"/>
  <c r="E10" i="7"/>
  <c r="W11" i="7"/>
  <c r="E11" i="7" s="1"/>
  <c r="W12" i="7"/>
  <c r="E12" i="7" s="1"/>
  <c r="W13" i="7"/>
  <c r="E13" i="7"/>
  <c r="W14" i="7"/>
  <c r="E14" i="7" s="1"/>
  <c r="W15" i="7"/>
  <c r="E15" i="7" s="1"/>
  <c r="W16" i="7"/>
  <c r="E16" i="7" s="1"/>
  <c r="W17" i="7"/>
  <c r="E17" i="7"/>
  <c r="W18" i="7"/>
  <c r="E18" i="7"/>
  <c r="W19" i="7"/>
  <c r="E19" i="7" s="1"/>
  <c r="W20" i="7"/>
  <c r="E20" i="7" s="1"/>
  <c r="W21" i="7"/>
  <c r="E21" i="7"/>
  <c r="W22" i="7"/>
  <c r="E22" i="7"/>
  <c r="W23" i="7"/>
  <c r="E23" i="7" s="1"/>
  <c r="W24" i="7"/>
  <c r="E24" i="7" s="1"/>
  <c r="W25" i="7"/>
  <c r="E25" i="7" s="1"/>
  <c r="W26" i="7"/>
  <c r="E26" i="7"/>
  <c r="W27" i="7"/>
  <c r="E27" i="7" s="1"/>
  <c r="W28" i="7"/>
  <c r="E28" i="7" s="1"/>
  <c r="W29" i="7"/>
  <c r="E29" i="7"/>
  <c r="W30" i="7"/>
  <c r="E30" i="7" s="1"/>
  <c r="W31" i="7"/>
  <c r="E31" i="7" s="1"/>
  <c r="W32" i="7"/>
  <c r="E32" i="7" s="1"/>
  <c r="W33" i="7"/>
  <c r="E33" i="7"/>
  <c r="Q8" i="7"/>
  <c r="R8" i="7"/>
  <c r="C8" i="7" s="1"/>
  <c r="Q9" i="7"/>
  <c r="R9" i="7"/>
  <c r="C9" i="7" s="1"/>
  <c r="Q10" i="7"/>
  <c r="R10" i="7"/>
  <c r="Q11" i="7"/>
  <c r="R11" i="7"/>
  <c r="Q12" i="7"/>
  <c r="R12" i="7"/>
  <c r="Q13" i="7"/>
  <c r="R13" i="7"/>
  <c r="C13" i="7" s="1"/>
  <c r="Q14" i="7"/>
  <c r="R14" i="7"/>
  <c r="Q15" i="7"/>
  <c r="R15" i="7"/>
  <c r="Q16" i="7"/>
  <c r="R16" i="7"/>
  <c r="Q17" i="7"/>
  <c r="R17" i="7"/>
  <c r="Q18" i="7"/>
  <c r="R18" i="7"/>
  <c r="Q19" i="7"/>
  <c r="R19" i="7"/>
  <c r="Q20" i="7"/>
  <c r="R20" i="7"/>
  <c r="Q21" i="7"/>
  <c r="R21" i="7"/>
  <c r="Q22" i="7"/>
  <c r="R22" i="7"/>
  <c r="Q23" i="7"/>
  <c r="R23" i="7"/>
  <c r="Q24" i="7"/>
  <c r="R24" i="7"/>
  <c r="Q25" i="7"/>
  <c r="R25" i="7"/>
  <c r="Q26" i="7"/>
  <c r="R26" i="7"/>
  <c r="Q27" i="7"/>
  <c r="R27" i="7"/>
  <c r="Q28" i="7"/>
  <c r="R28" i="7"/>
  <c r="C28" i="7" s="1"/>
  <c r="Q29" i="7"/>
  <c r="R29" i="7"/>
  <c r="Q30" i="7"/>
  <c r="R30" i="7"/>
  <c r="Q31" i="7"/>
  <c r="R31" i="7"/>
  <c r="Q32" i="7"/>
  <c r="R32" i="7"/>
  <c r="Q33" i="7"/>
  <c r="R33" i="7"/>
  <c r="R14" i="3"/>
  <c r="S14" i="3"/>
  <c r="C14" i="3" s="1"/>
  <c r="X18" i="6"/>
  <c r="E18" i="6" s="1"/>
  <c r="W18" i="6"/>
  <c r="V18" i="6"/>
  <c r="U18" i="6"/>
  <c r="T18" i="6"/>
  <c r="S18" i="6"/>
  <c r="R18" i="6"/>
  <c r="X17" i="6"/>
  <c r="E17" i="6" s="1"/>
  <c r="W17" i="6"/>
  <c r="V17" i="6"/>
  <c r="U17" i="6"/>
  <c r="T17" i="6"/>
  <c r="S17" i="6"/>
  <c r="R17" i="6"/>
  <c r="X16" i="6"/>
  <c r="E16" i="6" s="1"/>
  <c r="W16" i="6"/>
  <c r="V16" i="6"/>
  <c r="U16" i="6"/>
  <c r="T16" i="6"/>
  <c r="D16" i="6" s="1"/>
  <c r="S16" i="6"/>
  <c r="R16" i="6"/>
  <c r="X15" i="6"/>
  <c r="E15" i="6" s="1"/>
  <c r="W15" i="6"/>
  <c r="V15" i="6"/>
  <c r="U15" i="6"/>
  <c r="T15" i="6"/>
  <c r="S15" i="6"/>
  <c r="R15" i="6"/>
  <c r="C15" i="6"/>
  <c r="X14" i="6"/>
  <c r="E14" i="6" s="1"/>
  <c r="W14" i="6"/>
  <c r="V14" i="6"/>
  <c r="U14" i="6"/>
  <c r="T14" i="6"/>
  <c r="S14" i="6"/>
  <c r="R14" i="6"/>
  <c r="X13" i="6"/>
  <c r="E13" i="6" s="1"/>
  <c r="W13" i="6"/>
  <c r="V13" i="6"/>
  <c r="U13" i="6"/>
  <c r="T13" i="6"/>
  <c r="S13" i="6"/>
  <c r="R13" i="6"/>
  <c r="X12" i="6"/>
  <c r="E12" i="6" s="1"/>
  <c r="W12" i="6"/>
  <c r="V12" i="6"/>
  <c r="U12" i="6"/>
  <c r="T12" i="6"/>
  <c r="S12" i="6"/>
  <c r="R12" i="6"/>
  <c r="C12" i="6" s="1"/>
  <c r="X11" i="6"/>
  <c r="E11" i="6" s="1"/>
  <c r="W11" i="6"/>
  <c r="V11" i="6"/>
  <c r="U11" i="6"/>
  <c r="T11" i="6"/>
  <c r="S11" i="6"/>
  <c r="R11" i="6"/>
  <c r="X10" i="6"/>
  <c r="E10" i="6" s="1"/>
  <c r="W10" i="6"/>
  <c r="V10" i="6"/>
  <c r="U10" i="6"/>
  <c r="T10" i="6"/>
  <c r="D10" i="6" s="1"/>
  <c r="S10" i="6"/>
  <c r="R10" i="6"/>
  <c r="C10" i="6" s="1"/>
  <c r="X9" i="6"/>
  <c r="E9" i="6" s="1"/>
  <c r="W9" i="6"/>
  <c r="V9" i="6"/>
  <c r="U9" i="6"/>
  <c r="T9" i="6"/>
  <c r="S9" i="6"/>
  <c r="R9" i="6"/>
  <c r="X8" i="6"/>
  <c r="E8" i="6" s="1"/>
  <c r="W8" i="6"/>
  <c r="V8" i="6"/>
  <c r="U8" i="6"/>
  <c r="T8" i="6"/>
  <c r="S8" i="6"/>
  <c r="R8" i="6"/>
  <c r="X29" i="5"/>
  <c r="E29" i="5" s="1"/>
  <c r="W29" i="5"/>
  <c r="V29" i="5"/>
  <c r="U29" i="5"/>
  <c r="T29" i="5"/>
  <c r="S29" i="5"/>
  <c r="R29" i="5"/>
  <c r="C29" i="5" s="1"/>
  <c r="X28" i="5"/>
  <c r="E28" i="5" s="1"/>
  <c r="W28" i="5"/>
  <c r="V28" i="5"/>
  <c r="U28" i="5"/>
  <c r="T28" i="5"/>
  <c r="S28" i="5"/>
  <c r="R28" i="5"/>
  <c r="C28" i="5" s="1"/>
  <c r="X27" i="5"/>
  <c r="E27" i="5" s="1"/>
  <c r="W27" i="5"/>
  <c r="V27" i="5"/>
  <c r="U27" i="5"/>
  <c r="T27" i="5"/>
  <c r="S27" i="5"/>
  <c r="R27" i="5"/>
  <c r="C27" i="5" s="1"/>
  <c r="X26" i="5"/>
  <c r="E26" i="5" s="1"/>
  <c r="W26" i="5"/>
  <c r="V26" i="5"/>
  <c r="U26" i="5"/>
  <c r="T26" i="5"/>
  <c r="S26" i="5"/>
  <c r="R26" i="5"/>
  <c r="C26" i="5" s="1"/>
  <c r="X25" i="5"/>
  <c r="E25" i="5" s="1"/>
  <c r="W25" i="5"/>
  <c r="V25" i="5"/>
  <c r="U25" i="5"/>
  <c r="T25" i="5"/>
  <c r="S25" i="5"/>
  <c r="R25" i="5"/>
  <c r="C25" i="5" s="1"/>
  <c r="X24" i="5"/>
  <c r="E24" i="5" s="1"/>
  <c r="W24" i="5"/>
  <c r="V24" i="5"/>
  <c r="U24" i="5"/>
  <c r="T24" i="5"/>
  <c r="S24" i="5"/>
  <c r="R24" i="5"/>
  <c r="X23" i="5"/>
  <c r="E23" i="5" s="1"/>
  <c r="W23" i="5"/>
  <c r="V23" i="5"/>
  <c r="U23" i="5"/>
  <c r="T23" i="5"/>
  <c r="S23" i="5"/>
  <c r="R23" i="5"/>
  <c r="C23" i="5" s="1"/>
  <c r="X22" i="5"/>
  <c r="E22" i="5" s="1"/>
  <c r="W22" i="5"/>
  <c r="V22" i="5"/>
  <c r="U22" i="5"/>
  <c r="T22" i="5"/>
  <c r="S22" i="5"/>
  <c r="R22" i="5"/>
  <c r="X21" i="5"/>
  <c r="E21" i="5" s="1"/>
  <c r="W21" i="5"/>
  <c r="V21" i="5"/>
  <c r="U21" i="5"/>
  <c r="T21" i="5"/>
  <c r="S21" i="5"/>
  <c r="R21" i="5"/>
  <c r="X20" i="5"/>
  <c r="E20" i="5" s="1"/>
  <c r="W20" i="5"/>
  <c r="V20" i="5"/>
  <c r="U20" i="5"/>
  <c r="T20" i="5"/>
  <c r="S20" i="5"/>
  <c r="R20" i="5"/>
  <c r="X19" i="5"/>
  <c r="E19" i="5" s="1"/>
  <c r="W19" i="5"/>
  <c r="V19" i="5"/>
  <c r="U19" i="5"/>
  <c r="T19" i="5"/>
  <c r="S19" i="5"/>
  <c r="R19" i="5"/>
  <c r="C19" i="5" s="1"/>
  <c r="X18" i="5"/>
  <c r="E18" i="5" s="1"/>
  <c r="W18" i="5"/>
  <c r="V18" i="5"/>
  <c r="U18" i="5"/>
  <c r="T18" i="5"/>
  <c r="S18" i="5"/>
  <c r="R18" i="5"/>
  <c r="X17" i="5"/>
  <c r="E17" i="5" s="1"/>
  <c r="W17" i="5"/>
  <c r="V17" i="5"/>
  <c r="U17" i="5"/>
  <c r="T17" i="5"/>
  <c r="S17" i="5"/>
  <c r="R17" i="5"/>
  <c r="X16" i="5"/>
  <c r="E16" i="5" s="1"/>
  <c r="W16" i="5"/>
  <c r="V16" i="5"/>
  <c r="U16" i="5"/>
  <c r="T16" i="5"/>
  <c r="S16" i="5"/>
  <c r="R16" i="5"/>
  <c r="C16" i="5" s="1"/>
  <c r="X15" i="5"/>
  <c r="E15" i="5" s="1"/>
  <c r="W15" i="5"/>
  <c r="V15" i="5"/>
  <c r="U15" i="5"/>
  <c r="T15" i="5"/>
  <c r="S15" i="5"/>
  <c r="R15" i="5"/>
  <c r="C15" i="5" s="1"/>
  <c r="X14" i="5"/>
  <c r="E14" i="5"/>
  <c r="W14" i="5"/>
  <c r="V14" i="5"/>
  <c r="U14" i="5"/>
  <c r="T14" i="5"/>
  <c r="S14" i="5"/>
  <c r="R14" i="5"/>
  <c r="X13" i="5"/>
  <c r="E13" i="5"/>
  <c r="W13" i="5"/>
  <c r="V13" i="5"/>
  <c r="U13" i="5"/>
  <c r="T13" i="5"/>
  <c r="S13" i="5"/>
  <c r="R13" i="5"/>
  <c r="X12" i="5"/>
  <c r="E12" i="5" s="1"/>
  <c r="W12" i="5"/>
  <c r="V12" i="5"/>
  <c r="U12" i="5"/>
  <c r="T12" i="5"/>
  <c r="S12" i="5"/>
  <c r="R12" i="5"/>
  <c r="C12" i="5" s="1"/>
  <c r="X11" i="5"/>
  <c r="E11" i="5" s="1"/>
  <c r="W11" i="5"/>
  <c r="V11" i="5"/>
  <c r="U11" i="5"/>
  <c r="T11" i="5"/>
  <c r="S11" i="5"/>
  <c r="R11" i="5"/>
  <c r="X10" i="5"/>
  <c r="E10" i="5" s="1"/>
  <c r="W10" i="5"/>
  <c r="V10" i="5"/>
  <c r="U10" i="5"/>
  <c r="T10" i="5"/>
  <c r="S10" i="5"/>
  <c r="R10" i="5"/>
  <c r="X9" i="5"/>
  <c r="E9" i="5" s="1"/>
  <c r="W9" i="5"/>
  <c r="V9" i="5"/>
  <c r="U9" i="5"/>
  <c r="T9" i="5"/>
  <c r="D9" i="5" s="1"/>
  <c r="S9" i="5"/>
  <c r="R9" i="5"/>
  <c r="C9" i="5" s="1"/>
  <c r="X8" i="5"/>
  <c r="E8" i="5" s="1"/>
  <c r="W8" i="5"/>
  <c r="V8" i="5"/>
  <c r="U8" i="5"/>
  <c r="T8" i="5"/>
  <c r="S8" i="5"/>
  <c r="R8" i="5"/>
  <c r="X30" i="4"/>
  <c r="E30" i="4" s="1"/>
  <c r="W30" i="4"/>
  <c r="V30" i="4"/>
  <c r="U30" i="4"/>
  <c r="T30" i="4"/>
  <c r="D30" i="4"/>
  <c r="S30" i="4"/>
  <c r="R30" i="4"/>
  <c r="X29" i="4"/>
  <c r="E29" i="4" s="1"/>
  <c r="W29" i="4"/>
  <c r="V29" i="4"/>
  <c r="U29" i="4"/>
  <c r="T29" i="4"/>
  <c r="S29" i="4"/>
  <c r="R29" i="4"/>
  <c r="X28" i="4"/>
  <c r="E28" i="4" s="1"/>
  <c r="W28" i="4"/>
  <c r="V28" i="4"/>
  <c r="U28" i="4"/>
  <c r="T28" i="4"/>
  <c r="S28" i="4"/>
  <c r="R28" i="4"/>
  <c r="C28" i="4" s="1"/>
  <c r="X27" i="4"/>
  <c r="E27" i="4" s="1"/>
  <c r="W27" i="4"/>
  <c r="V27" i="4"/>
  <c r="U27" i="4"/>
  <c r="T27" i="4"/>
  <c r="S27" i="4"/>
  <c r="R27" i="4"/>
  <c r="X26" i="4"/>
  <c r="E26" i="4" s="1"/>
  <c r="W26" i="4"/>
  <c r="V26" i="4"/>
  <c r="U26" i="4"/>
  <c r="T26" i="4"/>
  <c r="S26" i="4"/>
  <c r="R26" i="4"/>
  <c r="X25" i="4"/>
  <c r="E25" i="4" s="1"/>
  <c r="W25" i="4"/>
  <c r="V25" i="4"/>
  <c r="U25" i="4"/>
  <c r="T25" i="4"/>
  <c r="S25" i="4"/>
  <c r="R25" i="4"/>
  <c r="X24" i="4"/>
  <c r="E24" i="4" s="1"/>
  <c r="W24" i="4"/>
  <c r="V24" i="4"/>
  <c r="U24" i="4"/>
  <c r="T24" i="4"/>
  <c r="S24" i="4"/>
  <c r="R24" i="4"/>
  <c r="X23" i="4"/>
  <c r="E23" i="4" s="1"/>
  <c r="W23" i="4"/>
  <c r="V23" i="4"/>
  <c r="U23" i="4"/>
  <c r="T23" i="4"/>
  <c r="S23" i="4"/>
  <c r="R23" i="4"/>
  <c r="X22" i="4"/>
  <c r="E22" i="4" s="1"/>
  <c r="W22" i="4"/>
  <c r="V22" i="4"/>
  <c r="U22" i="4"/>
  <c r="T22" i="4"/>
  <c r="D22" i="4" s="1"/>
  <c r="S22" i="4"/>
  <c r="R22" i="4"/>
  <c r="X21" i="4"/>
  <c r="E21" i="4" s="1"/>
  <c r="W21" i="4"/>
  <c r="V21" i="4"/>
  <c r="U21" i="4"/>
  <c r="T21" i="4"/>
  <c r="S21" i="4"/>
  <c r="R21" i="4"/>
  <c r="X20" i="4"/>
  <c r="E20" i="4" s="1"/>
  <c r="W20" i="4"/>
  <c r="V20" i="4"/>
  <c r="U20" i="4"/>
  <c r="T20" i="4"/>
  <c r="S20" i="4"/>
  <c r="R20" i="4"/>
  <c r="X19" i="4"/>
  <c r="E19" i="4" s="1"/>
  <c r="W19" i="4"/>
  <c r="V19" i="4"/>
  <c r="U19" i="4"/>
  <c r="T19" i="4"/>
  <c r="S19" i="4"/>
  <c r="R19" i="4"/>
  <c r="X18" i="4"/>
  <c r="E18" i="4" s="1"/>
  <c r="W18" i="4"/>
  <c r="V18" i="4"/>
  <c r="U18" i="4"/>
  <c r="T18" i="4"/>
  <c r="S18" i="4"/>
  <c r="R18" i="4"/>
  <c r="C18" i="4" s="1"/>
  <c r="X17" i="4"/>
  <c r="E17" i="4" s="1"/>
  <c r="W17" i="4"/>
  <c r="V17" i="4"/>
  <c r="U17" i="4"/>
  <c r="T17" i="4"/>
  <c r="D17" i="4" s="1"/>
  <c r="S17" i="4"/>
  <c r="R17" i="4"/>
  <c r="X16" i="4"/>
  <c r="E16" i="4" s="1"/>
  <c r="W16" i="4"/>
  <c r="V16" i="4"/>
  <c r="U16" i="4"/>
  <c r="T16" i="4"/>
  <c r="S16" i="4"/>
  <c r="R16" i="4"/>
  <c r="C16" i="4" s="1"/>
  <c r="X15" i="4"/>
  <c r="E15" i="4" s="1"/>
  <c r="W15" i="4"/>
  <c r="V15" i="4"/>
  <c r="U15" i="4"/>
  <c r="T15" i="4"/>
  <c r="D15" i="4" s="1"/>
  <c r="S15" i="4"/>
  <c r="R15" i="4"/>
  <c r="X14" i="4"/>
  <c r="E14" i="4" s="1"/>
  <c r="W14" i="4"/>
  <c r="V14" i="4"/>
  <c r="U14" i="4"/>
  <c r="T14" i="4"/>
  <c r="S14" i="4"/>
  <c r="R14" i="4"/>
  <c r="C14" i="4" s="1"/>
  <c r="X13" i="4"/>
  <c r="E13" i="4" s="1"/>
  <c r="W13" i="4"/>
  <c r="V13" i="4"/>
  <c r="U13" i="4"/>
  <c r="T13" i="4"/>
  <c r="D13" i="4" s="1"/>
  <c r="S13" i="4"/>
  <c r="R13" i="4"/>
  <c r="C13" i="4" s="1"/>
  <c r="X12" i="4"/>
  <c r="E12" i="4" s="1"/>
  <c r="W12" i="4"/>
  <c r="V12" i="4"/>
  <c r="U12" i="4"/>
  <c r="T12" i="4"/>
  <c r="D12" i="4" s="1"/>
  <c r="S12" i="4"/>
  <c r="R12" i="4"/>
  <c r="C12" i="4" s="1"/>
  <c r="X11" i="4"/>
  <c r="E11" i="4" s="1"/>
  <c r="W11" i="4"/>
  <c r="V11" i="4"/>
  <c r="U11" i="4"/>
  <c r="T11" i="4"/>
  <c r="D11" i="4" s="1"/>
  <c r="S11" i="4"/>
  <c r="R11" i="4"/>
  <c r="X10" i="4"/>
  <c r="E10" i="4" s="1"/>
  <c r="W10" i="4"/>
  <c r="V10" i="4"/>
  <c r="U10" i="4"/>
  <c r="T10" i="4"/>
  <c r="D10" i="4" s="1"/>
  <c r="S10" i="4"/>
  <c r="R10" i="4"/>
  <c r="C10" i="4" s="1"/>
  <c r="X9" i="4"/>
  <c r="E9" i="4" s="1"/>
  <c r="W9" i="4"/>
  <c r="V9" i="4"/>
  <c r="U9" i="4"/>
  <c r="T9" i="4"/>
  <c r="S9" i="4"/>
  <c r="R9" i="4"/>
  <c r="X8" i="4"/>
  <c r="E8" i="4" s="1"/>
  <c r="W8" i="4"/>
  <c r="V8" i="4"/>
  <c r="U8" i="4"/>
  <c r="T8" i="4"/>
  <c r="S8" i="4"/>
  <c r="R8" i="4"/>
  <c r="S8" i="3"/>
  <c r="S9" i="3"/>
  <c r="S10" i="3"/>
  <c r="S11" i="3"/>
  <c r="S12" i="3"/>
  <c r="S13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X32" i="3"/>
  <c r="E32" i="3" s="1"/>
  <c r="W32" i="3"/>
  <c r="V32" i="3"/>
  <c r="U32" i="3"/>
  <c r="T32" i="3"/>
  <c r="R32" i="3"/>
  <c r="C32" i="3" s="1"/>
  <c r="X31" i="3"/>
  <c r="E31" i="3"/>
  <c r="W31" i="3"/>
  <c r="V31" i="3"/>
  <c r="U31" i="3"/>
  <c r="T31" i="3"/>
  <c r="R31" i="3"/>
  <c r="X30" i="3"/>
  <c r="E30" i="3" s="1"/>
  <c r="W30" i="3"/>
  <c r="V30" i="3"/>
  <c r="U30" i="3"/>
  <c r="T30" i="3"/>
  <c r="R30" i="3"/>
  <c r="X29" i="3"/>
  <c r="E29" i="3" s="1"/>
  <c r="W29" i="3"/>
  <c r="V29" i="3"/>
  <c r="U29" i="3"/>
  <c r="T29" i="3"/>
  <c r="R29" i="3"/>
  <c r="C29" i="3" s="1"/>
  <c r="X28" i="3"/>
  <c r="E28" i="3" s="1"/>
  <c r="W28" i="3"/>
  <c r="V28" i="3"/>
  <c r="U28" i="3"/>
  <c r="T28" i="3"/>
  <c r="R28" i="3"/>
  <c r="X27" i="3"/>
  <c r="E27" i="3" s="1"/>
  <c r="W27" i="3"/>
  <c r="V27" i="3"/>
  <c r="U27" i="3"/>
  <c r="T27" i="3"/>
  <c r="D27" i="3" s="1"/>
  <c r="R27" i="3"/>
  <c r="C27" i="3" s="1"/>
  <c r="X26" i="3"/>
  <c r="E26" i="3" s="1"/>
  <c r="W26" i="3"/>
  <c r="V26" i="3"/>
  <c r="U26" i="3"/>
  <c r="T26" i="3"/>
  <c r="R26" i="3"/>
  <c r="C26" i="3"/>
  <c r="X25" i="3"/>
  <c r="E25" i="3" s="1"/>
  <c r="W25" i="3"/>
  <c r="V25" i="3"/>
  <c r="U25" i="3"/>
  <c r="T25" i="3"/>
  <c r="R25" i="3"/>
  <c r="X24" i="3"/>
  <c r="E24" i="3" s="1"/>
  <c r="W24" i="3"/>
  <c r="V24" i="3"/>
  <c r="U24" i="3"/>
  <c r="T24" i="3"/>
  <c r="R24" i="3"/>
  <c r="X23" i="3"/>
  <c r="E23" i="3"/>
  <c r="W23" i="3"/>
  <c r="V23" i="3"/>
  <c r="U23" i="3"/>
  <c r="T23" i="3"/>
  <c r="R23" i="3"/>
  <c r="X22" i="3"/>
  <c r="E22" i="3"/>
  <c r="W22" i="3"/>
  <c r="V22" i="3"/>
  <c r="U22" i="3"/>
  <c r="T22" i="3"/>
  <c r="R22" i="3"/>
  <c r="C22" i="3" s="1"/>
  <c r="X21" i="3"/>
  <c r="E21" i="3"/>
  <c r="W21" i="3"/>
  <c r="V21" i="3"/>
  <c r="U21" i="3"/>
  <c r="T21" i="3"/>
  <c r="R21" i="3"/>
  <c r="X20" i="3"/>
  <c r="E20" i="3"/>
  <c r="W20" i="3"/>
  <c r="V20" i="3"/>
  <c r="U20" i="3"/>
  <c r="T20" i="3"/>
  <c r="R20" i="3"/>
  <c r="X19" i="3"/>
  <c r="E19" i="3"/>
  <c r="W19" i="3"/>
  <c r="V19" i="3"/>
  <c r="U19" i="3"/>
  <c r="T19" i="3"/>
  <c r="R19" i="3"/>
  <c r="C19" i="3"/>
  <c r="X18" i="3"/>
  <c r="E18" i="3" s="1"/>
  <c r="W18" i="3"/>
  <c r="V18" i="3"/>
  <c r="U18" i="3"/>
  <c r="T18" i="3"/>
  <c r="R18" i="3"/>
  <c r="X17" i="3"/>
  <c r="E17" i="3" s="1"/>
  <c r="W17" i="3"/>
  <c r="V17" i="3"/>
  <c r="U17" i="3"/>
  <c r="T17" i="3"/>
  <c r="R17" i="3"/>
  <c r="X16" i="3"/>
  <c r="E16" i="3" s="1"/>
  <c r="W16" i="3"/>
  <c r="V16" i="3"/>
  <c r="U16" i="3"/>
  <c r="T16" i="3"/>
  <c r="D16" i="3" s="1"/>
  <c r="R16" i="3"/>
  <c r="C16" i="3" s="1"/>
  <c r="X15" i="3"/>
  <c r="E15" i="3" s="1"/>
  <c r="W15" i="3"/>
  <c r="V15" i="3"/>
  <c r="U15" i="3"/>
  <c r="T15" i="3"/>
  <c r="R15" i="3"/>
  <c r="X14" i="3"/>
  <c r="E14" i="3" s="1"/>
  <c r="W14" i="3"/>
  <c r="V14" i="3"/>
  <c r="U14" i="3"/>
  <c r="T14" i="3"/>
  <c r="X13" i="3"/>
  <c r="E13" i="3"/>
  <c r="W13" i="3"/>
  <c r="V13" i="3"/>
  <c r="U13" i="3"/>
  <c r="T13" i="3"/>
  <c r="R13" i="3"/>
  <c r="X12" i="3"/>
  <c r="E12" i="3" s="1"/>
  <c r="W12" i="3"/>
  <c r="V12" i="3"/>
  <c r="U12" i="3"/>
  <c r="T12" i="3"/>
  <c r="R12" i="3"/>
  <c r="C12" i="3" s="1"/>
  <c r="X11" i="3"/>
  <c r="E11" i="3" s="1"/>
  <c r="W11" i="3"/>
  <c r="V11" i="3"/>
  <c r="U11" i="3"/>
  <c r="T11" i="3"/>
  <c r="D11" i="3" s="1"/>
  <c r="R11" i="3"/>
  <c r="C11" i="3" s="1"/>
  <c r="X10" i="3"/>
  <c r="E10" i="3" s="1"/>
  <c r="W10" i="3"/>
  <c r="V10" i="3"/>
  <c r="U10" i="3"/>
  <c r="T10" i="3"/>
  <c r="R10" i="3"/>
  <c r="C10" i="3"/>
  <c r="X9" i="3"/>
  <c r="E9" i="3" s="1"/>
  <c r="W9" i="3"/>
  <c r="V9" i="3"/>
  <c r="U9" i="3"/>
  <c r="T9" i="3"/>
  <c r="R9" i="3"/>
  <c r="C9" i="3" s="1"/>
  <c r="X8" i="3"/>
  <c r="E8" i="3"/>
  <c r="W8" i="3"/>
  <c r="V8" i="3"/>
  <c r="U8" i="3"/>
  <c r="T8" i="3"/>
  <c r="D8" i="3" s="1"/>
  <c r="R8" i="3"/>
  <c r="C8" i="3"/>
  <c r="C30" i="4"/>
  <c r="C17" i="6"/>
  <c r="C17" i="3"/>
  <c r="C25" i="3"/>
  <c r="C21" i="4"/>
  <c r="C18" i="5"/>
  <c r="D20" i="5"/>
  <c r="D9" i="6"/>
  <c r="C24" i="5"/>
  <c r="C14" i="6"/>
  <c r="C29" i="8"/>
  <c r="C21" i="8"/>
  <c r="C13" i="8"/>
  <c r="D30" i="8"/>
  <c r="D25" i="8"/>
  <c r="D14" i="8"/>
  <c r="D9" i="8"/>
  <c r="D20" i="3" l="1"/>
  <c r="D30" i="3"/>
  <c r="D31" i="3"/>
  <c r="C31" i="3"/>
  <c r="C28" i="3"/>
  <c r="C23" i="3"/>
  <c r="C19" i="4"/>
  <c r="C20" i="4"/>
  <c r="D21" i="4"/>
  <c r="C22" i="4"/>
  <c r="C23" i="4"/>
  <c r="C25" i="4"/>
  <c r="C26" i="4"/>
  <c r="C27" i="4"/>
  <c r="C8" i="5"/>
  <c r="C14" i="5"/>
  <c r="D18" i="5"/>
  <c r="D19" i="5"/>
  <c r="C22" i="5"/>
  <c r="D27" i="5"/>
  <c r="C16" i="6"/>
  <c r="C18" i="6"/>
  <c r="C31" i="7"/>
  <c r="C30" i="7"/>
  <c r="C29" i="7"/>
  <c r="C27" i="7"/>
  <c r="C26" i="7"/>
  <c r="C21" i="7"/>
  <c r="C20" i="7"/>
  <c r="C19" i="7"/>
  <c r="C18" i="7"/>
  <c r="C17" i="7"/>
  <c r="C15" i="7"/>
  <c r="C12" i="7"/>
  <c r="D32" i="7"/>
  <c r="D31" i="7"/>
  <c r="D30" i="7"/>
  <c r="D29" i="7"/>
  <c r="D28" i="7"/>
  <c r="D27" i="7"/>
  <c r="D22" i="7"/>
  <c r="D21" i="7"/>
  <c r="D19" i="7"/>
  <c r="D18" i="7"/>
  <c r="D15" i="7"/>
  <c r="D12" i="7"/>
  <c r="D11" i="7"/>
  <c r="D10" i="7"/>
  <c r="C30" i="8"/>
  <c r="C27" i="8"/>
  <c r="C24" i="8"/>
  <c r="C20" i="8"/>
  <c r="C15" i="8"/>
  <c r="C10" i="8"/>
  <c r="D35" i="8"/>
  <c r="D32" i="8"/>
  <c r="D26" i="8"/>
  <c r="D22" i="8"/>
  <c r="D15" i="8"/>
  <c r="D12" i="8"/>
  <c r="C34" i="9"/>
  <c r="C30" i="9"/>
  <c r="C27" i="9"/>
  <c r="C23" i="9"/>
  <c r="C14" i="9"/>
  <c r="D35" i="9"/>
  <c r="D33" i="9"/>
  <c r="D31" i="9"/>
  <c r="D19" i="9"/>
  <c r="D11" i="9"/>
  <c r="D9" i="9"/>
  <c r="C21" i="9"/>
  <c r="C32" i="9"/>
  <c r="C12" i="9"/>
  <c r="D24" i="4"/>
  <c r="D17" i="6"/>
  <c r="D25" i="4"/>
  <c r="D9" i="3"/>
  <c r="D28" i="3"/>
  <c r="C8" i="4"/>
  <c r="C9" i="4"/>
  <c r="D29" i="4"/>
  <c r="D28" i="4"/>
  <c r="C11" i="6"/>
  <c r="D14" i="6"/>
  <c r="D18" i="3"/>
  <c r="C17" i="4"/>
  <c r="D20" i="4"/>
  <c r="C9" i="6"/>
  <c r="D17" i="3"/>
  <c r="C15" i="4"/>
  <c r="D27" i="4"/>
  <c r="D15" i="5"/>
  <c r="C21" i="5"/>
  <c r="C8" i="6"/>
  <c r="D33" i="7"/>
  <c r="C16" i="8"/>
  <c r="D20" i="8"/>
  <c r="D32" i="9"/>
  <c r="C24" i="7"/>
  <c r="C10" i="7"/>
  <c r="D24" i="7"/>
  <c r="C35" i="8"/>
  <c r="C23" i="8"/>
  <c r="C19" i="8"/>
  <c r="D16" i="8"/>
  <c r="C36" i="9"/>
  <c r="C29" i="9"/>
  <c r="C25" i="9"/>
  <c r="C17" i="9"/>
  <c r="C15" i="3"/>
  <c r="D26" i="4"/>
  <c r="D10" i="3"/>
  <c r="D15" i="3"/>
  <c r="C24" i="3"/>
  <c r="C30" i="3"/>
  <c r="D14" i="4"/>
  <c r="D16" i="4"/>
  <c r="C17" i="5"/>
  <c r="C33" i="7"/>
  <c r="C23" i="7"/>
  <c r="D14" i="7"/>
  <c r="C31" i="8"/>
  <c r="C22" i="8"/>
  <c r="C18" i="8"/>
  <c r="D29" i="8"/>
  <c r="D23" i="8"/>
  <c r="D10" i="8"/>
  <c r="C35" i="9"/>
  <c r="C28" i="9"/>
  <c r="C8" i="9"/>
  <c r="D28" i="9"/>
  <c r="D26" i="9"/>
  <c r="D24" i="9"/>
  <c r="D22" i="9"/>
  <c r="D20" i="9"/>
  <c r="D14" i="9"/>
  <c r="D12" i="9"/>
  <c r="C20" i="3"/>
  <c r="D29" i="5"/>
  <c r="D11" i="6"/>
  <c r="C22" i="7"/>
  <c r="C16" i="7"/>
  <c r="D25" i="7"/>
  <c r="D17" i="7"/>
  <c r="C11" i="8"/>
  <c r="D28" i="8"/>
  <c r="D8" i="8"/>
  <c r="C15" i="9"/>
  <c r="D15" i="9"/>
  <c r="C13" i="3"/>
  <c r="C29" i="4"/>
  <c r="C10" i="5"/>
  <c r="C11" i="5"/>
  <c r="D13" i="5"/>
  <c r="D14" i="5"/>
  <c r="D21" i="5"/>
  <c r="D22" i="5"/>
  <c r="D23" i="5"/>
  <c r="D24" i="5"/>
  <c r="D25" i="5"/>
  <c r="D26" i="5"/>
  <c r="D26" i="7"/>
  <c r="D23" i="7"/>
  <c r="C33" i="8"/>
  <c r="D17" i="8"/>
  <c r="D21" i="3"/>
  <c r="D24" i="3"/>
  <c r="C18" i="3"/>
  <c r="D12" i="5"/>
  <c r="D16" i="5"/>
  <c r="D17" i="5"/>
  <c r="C13" i="6"/>
  <c r="D13" i="8"/>
  <c r="D11" i="8"/>
  <c r="C22" i="9"/>
  <c r="C11" i="9"/>
  <c r="D29" i="9"/>
  <c r="C25" i="7"/>
  <c r="C14" i="7"/>
  <c r="C11" i="7"/>
  <c r="D13" i="7"/>
  <c r="D34" i="8"/>
  <c r="C19" i="9"/>
  <c r="D23" i="9"/>
  <c r="D10" i="9"/>
  <c r="D8" i="9"/>
  <c r="C9" i="9"/>
  <c r="D34" i="9"/>
  <c r="D27" i="9"/>
  <c r="C18" i="9"/>
  <c r="C33" i="9"/>
  <c r="D30" i="9"/>
  <c r="D13" i="9"/>
  <c r="C26" i="9"/>
  <c r="C13" i="9"/>
  <c r="C20" i="9"/>
  <c r="C16" i="9"/>
  <c r="C10" i="9"/>
  <c r="D16" i="9"/>
  <c r="D14" i="3"/>
  <c r="D25" i="3"/>
  <c r="D8" i="5"/>
  <c r="D23" i="3"/>
  <c r="D8" i="4"/>
  <c r="D18" i="4"/>
  <c r="D18" i="6"/>
  <c r="D13" i="3"/>
  <c r="D9" i="4"/>
  <c r="C20" i="5"/>
  <c r="D19" i="3"/>
  <c r="D29" i="3"/>
  <c r="D12" i="6"/>
  <c r="D13" i="6"/>
  <c r="D12" i="3"/>
  <c r="C13" i="5"/>
  <c r="D28" i="5"/>
  <c r="D8" i="6"/>
  <c r="C21" i="3"/>
  <c r="D11" i="5"/>
  <c r="D15" i="6"/>
  <c r="D26" i="3"/>
  <c r="C11" i="4"/>
  <c r="C24" i="4"/>
  <c r="D10" i="5"/>
  <c r="D22" i="3"/>
  <c r="D32" i="3"/>
  <c r="D19" i="4"/>
  <c r="D23" i="4"/>
  <c r="C32" i="7"/>
  <c r="D20" i="7"/>
  <c r="D16" i="7"/>
  <c r="D9" i="7"/>
  <c r="D24" i="8"/>
  <c r="D25" i="9"/>
  <c r="D21" i="9"/>
  <c r="C12" i="8"/>
  <c r="D17" i="9"/>
  <c r="D33" i="8"/>
  <c r="D31" i="8"/>
  <c r="D27" i="8"/>
  <c r="C17" i="8"/>
  <c r="C14" i="8"/>
  <c r="D18" i="9"/>
  <c r="D19" i="8"/>
  <c r="C31" i="9"/>
  <c r="D36" i="9"/>
</calcChain>
</file>

<file path=xl/sharedStrings.xml><?xml version="1.0" encoding="utf-8"?>
<sst xmlns="http://schemas.openxmlformats.org/spreadsheetml/2006/main" count="1279" uniqueCount="163">
  <si>
    <t xml:space="preserve">Vanderbilt University's Americas Barometer (VAB) </t>
  </si>
  <si>
    <t>Data Provider</t>
  </si>
  <si>
    <t>Vanderbilt University</t>
  </si>
  <si>
    <t>Description</t>
  </si>
  <si>
    <t>United States university</t>
  </si>
  <si>
    <t>Website</t>
  </si>
  <si>
    <t>www.lapopsurveys.org</t>
  </si>
  <si>
    <t>Data Source</t>
  </si>
  <si>
    <t xml:space="preserve">Americas' Barometer </t>
  </si>
  <si>
    <t>Type</t>
  </si>
  <si>
    <t>Survey</t>
  </si>
  <si>
    <t>Respondents</t>
  </si>
  <si>
    <t>Households</t>
  </si>
  <si>
    <t>Frequency</t>
  </si>
  <si>
    <t>Bi-annual since 2004</t>
  </si>
  <si>
    <t>Coverage</t>
  </si>
  <si>
    <t>Sample of Latin American countries</t>
  </si>
  <si>
    <t>Public Access</t>
  </si>
  <si>
    <t>Some country-level aggregates are freely available, the rest of the dataset is  available via subscription</t>
  </si>
  <si>
    <t>Voice and Accountability</t>
  </si>
  <si>
    <t>Trust in parliament</t>
  </si>
  <si>
    <t>X</t>
  </si>
  <si>
    <t>..</t>
  </si>
  <si>
    <t>Satisfaction with democracy</t>
  </si>
  <si>
    <t>Political Stability and Absence of Violence</t>
  </si>
  <si>
    <t>NA</t>
  </si>
  <si>
    <t>Government Effectiveness</t>
  </si>
  <si>
    <t>Regulatory Quality</t>
  </si>
  <si>
    <t>Rule of Law</t>
  </si>
  <si>
    <t>Trust in supreme court</t>
  </si>
  <si>
    <t>Trust in justice system</t>
  </si>
  <si>
    <t>Trust in police</t>
  </si>
  <si>
    <t>Have you been a victim of crime?</t>
  </si>
  <si>
    <t>Control of Corruption</t>
  </si>
  <si>
    <t>Frequency of corruption among government officials</t>
  </si>
  <si>
    <t>Perception of politicians to be corrupt -- % of respondents agreeing with statements: more than half &amp; all politicians are corrupt</t>
  </si>
  <si>
    <t>Thinking of the politicians, how many of them do you believe are involved in corruption?</t>
  </si>
  <si>
    <t>Country coverage</t>
  </si>
  <si>
    <t>Year of Publication</t>
  </si>
  <si>
    <t>Averaged Rescaled Data</t>
  </si>
  <si>
    <t>Original Data</t>
  </si>
  <si>
    <t>Rescaled Data</t>
  </si>
  <si>
    <t xml:space="preserve">  </t>
  </si>
  <si>
    <t>Trust in Congress</t>
  </si>
  <si>
    <t>Satisfied Democracy</t>
  </si>
  <si>
    <t>Victim of crime</t>
  </si>
  <si>
    <t>Trust in justice</t>
  </si>
  <si>
    <t>Perception of politicians to be corrupt -- % of respondents agreeing with statements: half of politicians &amp; more than half &amp; all politicians are corrupt</t>
  </si>
  <si>
    <t>Thinking of the politicians, how many of them do you believe are
involved in corruption?</t>
  </si>
  <si>
    <t xml:space="preserve"> </t>
  </si>
  <si>
    <t>Max</t>
  </si>
  <si>
    <t>Min</t>
  </si>
  <si>
    <t>Orientation</t>
  </si>
  <si>
    <t>Assigned to</t>
  </si>
  <si>
    <t>VA</t>
  </si>
  <si>
    <t>RL</t>
  </si>
  <si>
    <t>CC</t>
  </si>
  <si>
    <t>CODE</t>
  </si>
  <si>
    <t>COUNTRY</t>
  </si>
  <si>
    <t>VAB21VA</t>
  </si>
  <si>
    <t>VAB21RL</t>
  </si>
  <si>
    <t>VAB21CC</t>
  </si>
  <si>
    <t>Argentina</t>
  </si>
  <si>
    <t>Bolivia</t>
  </si>
  <si>
    <t>Brazil</t>
  </si>
  <si>
    <t>Canada</t>
  </si>
  <si>
    <t>Chile</t>
  </si>
  <si>
    <t>Colombia</t>
  </si>
  <si>
    <t>Costa Rica</t>
  </si>
  <si>
    <t>Dominican Republic</t>
  </si>
  <si>
    <t>Ecuador</t>
  </si>
  <si>
    <t>El Salvador</t>
  </si>
  <si>
    <t>Guatemala</t>
  </si>
  <si>
    <t>Guyana</t>
  </si>
  <si>
    <t>Haiti</t>
  </si>
  <si>
    <t>Honduras</t>
  </si>
  <si>
    <t>Jamaica</t>
  </si>
  <si>
    <t>Mexico</t>
  </si>
  <si>
    <t>Nicaragua</t>
  </si>
  <si>
    <t>Panama</t>
  </si>
  <si>
    <t>Paraguay</t>
  </si>
  <si>
    <t>Peru</t>
  </si>
  <si>
    <t>United States</t>
  </si>
  <si>
    <t>Uruguay</t>
  </si>
  <si>
    <t>VAB181920VA</t>
  </si>
  <si>
    <t>VAB181920RL</t>
  </si>
  <si>
    <t>VAB181920CC</t>
  </si>
  <si>
    <t>ARG</t>
  </si>
  <si>
    <t>BOL</t>
  </si>
  <si>
    <t>BRA</t>
  </si>
  <si>
    <t>CAN</t>
  </si>
  <si>
    <t>CHL</t>
  </si>
  <si>
    <t>COL</t>
  </si>
  <si>
    <t>CRI</t>
  </si>
  <si>
    <t>ECU</t>
  </si>
  <si>
    <t>SLV</t>
  </si>
  <si>
    <t>USA</t>
  </si>
  <si>
    <t>GTM</t>
  </si>
  <si>
    <t>HND</t>
  </si>
  <si>
    <t>JAM</t>
  </si>
  <si>
    <t>MEX</t>
  </si>
  <si>
    <t>NIC</t>
  </si>
  <si>
    <t>PAN</t>
  </si>
  <si>
    <t>PRY</t>
  </si>
  <si>
    <t>PER</t>
  </si>
  <si>
    <t>DOM</t>
  </si>
  <si>
    <t>URY</t>
  </si>
  <si>
    <t>VAB1617VA</t>
  </si>
  <si>
    <t>VAB1617RL</t>
  </si>
  <si>
    <t>VAB1617CC</t>
  </si>
  <si>
    <t>ATG</t>
  </si>
  <si>
    <t>Antigua and Barbuda</t>
  </si>
  <si>
    <t>DMA</t>
  </si>
  <si>
    <t>Dominica</t>
  </si>
  <si>
    <t>GRD</t>
  </si>
  <si>
    <t>Grenada</t>
  </si>
  <si>
    <t>GUY</t>
  </si>
  <si>
    <t>HTI</t>
  </si>
  <si>
    <t>KNA</t>
  </si>
  <si>
    <t>Saint Kitts and Nevis</t>
  </si>
  <si>
    <t>LCA</t>
  </si>
  <si>
    <t>Saint Lucia</t>
  </si>
  <si>
    <t>VCT</t>
  </si>
  <si>
    <t>Saint Vincent and the Grenadine</t>
  </si>
  <si>
    <t>VEN</t>
  </si>
  <si>
    <t>Venezuela</t>
  </si>
  <si>
    <t>satisfied democracy</t>
  </si>
  <si>
    <t>Frequency of corruption</t>
  </si>
  <si>
    <t>VAB1415VA</t>
  </si>
  <si>
    <t>VAB1415RL</t>
  </si>
  <si>
    <t>VAB1415CC</t>
  </si>
  <si>
    <t>BHS</t>
  </si>
  <si>
    <t>Bahamas</t>
  </si>
  <si>
    <t>BRB</t>
  </si>
  <si>
    <t>Barbados</t>
  </si>
  <si>
    <t>BLZ</t>
  </si>
  <si>
    <t>Belize</t>
  </si>
  <si>
    <t>CostaRica</t>
  </si>
  <si>
    <t>DOMREP</t>
  </si>
  <si>
    <t>ElSalvador</t>
  </si>
  <si>
    <t>SUR</t>
  </si>
  <si>
    <t>Suriname</t>
  </si>
  <si>
    <t>TTO</t>
  </si>
  <si>
    <t>TrinidadandTobago</t>
  </si>
  <si>
    <t>VAB1213VA</t>
  </si>
  <si>
    <t>VAB1213RL</t>
  </si>
  <si>
    <t>VAB1213CC</t>
  </si>
  <si>
    <t>Trinidad and Tobago</t>
  </si>
  <si>
    <t>VAB1110VA</t>
  </si>
  <si>
    <t>VAB1110RL</t>
  </si>
  <si>
    <t>VAB1110CC</t>
  </si>
  <si>
    <t>VAB0908VA</t>
  </si>
  <si>
    <t>VAB0908RL</t>
  </si>
  <si>
    <t>VAB0908CC</t>
  </si>
  <si>
    <t>VAB0706VA</t>
  </si>
  <si>
    <t>VAB0706RL</t>
  </si>
  <si>
    <t>VAB0706CC</t>
  </si>
  <si>
    <t>Uruguay *</t>
  </si>
  <si>
    <t>Venezuela *</t>
  </si>
  <si>
    <t>VAB0504VA</t>
  </si>
  <si>
    <t>VAB0504RL</t>
  </si>
  <si>
    <t>VAB0504CC</t>
  </si>
  <si>
    <r>
      <t xml:space="preserve">The AmericasBarometer is an effort by LAPOP to measure democratic values and behaviors in the Americas using common questionnaires to households in Latin America with questions on areas such as </t>
    </r>
    <r>
      <rPr>
        <sz val="9"/>
        <color indexed="8"/>
        <rFont val="Times New Roman"/>
        <family val="1"/>
      </rPr>
      <t>Democracy, Politics and Institutions, Social Policies, Civic Culture, and other Current Issues.  Note that the 2021 round has complete country coverage only for three of the questions used in the WGI -- only data from these questions are used in the WGI.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</si>
</sst>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6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9"/>
      <color indexed="8"/>
      <name val="Times New Roman"/>
      <family val="1"/>
    </font>
    <font>
      <sz val="10"/>
      <color indexed="8"/>
      <name val="MS Sans Serif"/>
      <family val="2"/>
    </font>
    <font>
      <b/>
      <sz val="10"/>
      <name val="Arial"/>
      <family val="2"/>
    </font>
    <font>
      <sz val="8"/>
      <name val="Arial"/>
      <family val="2"/>
    </font>
    <font>
      <sz val="9"/>
      <color indexed="8"/>
      <name val="MS Sans Serif"/>
      <family val="2"/>
    </font>
    <font>
      <b/>
      <sz val="8"/>
      <name val="Arial"/>
      <family val="2"/>
    </font>
    <font>
      <sz val="9"/>
      <name val="Arial"/>
      <family val="2"/>
    </font>
    <font>
      <u/>
      <sz val="11"/>
      <color theme="10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Times New Roman"/>
      <family val="1"/>
    </font>
    <font>
      <sz val="10"/>
      <name val="Times New Roman"/>
      <family val="1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</borders>
  <cellStyleXfs count="64">
    <xf numFmtId="0" fontId="0" fillId="0" borderId="0"/>
    <xf numFmtId="0" fontId="2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43" fontId="18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</cellStyleXfs>
  <cellXfs count="58">
    <xf numFmtId="0" fontId="0" fillId="0" borderId="0" xfId="0"/>
    <xf numFmtId="0" fontId="0" fillId="2" borderId="0" xfId="1" applyFont="1" applyFill="1"/>
    <xf numFmtId="0" fontId="4" fillId="2" borderId="0" xfId="1" applyFont="1" applyFill="1" applyAlignment="1">
      <alignment horizontal="center" vertical="top" wrapText="1"/>
    </xf>
    <xf numFmtId="0" fontId="5" fillId="2" borderId="0" xfId="1" applyFont="1" applyFill="1" applyAlignment="1">
      <alignment horizontal="justify" vertical="top" wrapText="1"/>
    </xf>
    <xf numFmtId="0" fontId="4" fillId="2" borderId="0" xfId="1" applyFont="1" applyFill="1" applyAlignment="1">
      <alignment horizontal="justify" vertical="top" wrapText="1"/>
    </xf>
    <xf numFmtId="0" fontId="7" fillId="2" borderId="1" xfId="1" applyFont="1" applyFill="1" applyBorder="1"/>
    <xf numFmtId="0" fontId="7" fillId="2" borderId="1" xfId="1" applyFont="1" applyFill="1" applyBorder="1" applyAlignment="1">
      <alignment horizontal="left" vertical="center" wrapText="1"/>
    </xf>
    <xf numFmtId="0" fontId="7" fillId="2" borderId="1" xfId="1" applyFont="1" applyFill="1" applyBorder="1" applyAlignment="1">
      <alignment horizontal="justify" vertical="center"/>
    </xf>
    <xf numFmtId="0" fontId="7" fillId="2" borderId="2" xfId="1" applyFont="1" applyFill="1" applyBorder="1"/>
    <xf numFmtId="0" fontId="7" fillId="2" borderId="0" xfId="1" applyFont="1" applyFill="1" applyAlignment="1">
      <alignment horizontal="left"/>
    </xf>
    <xf numFmtId="0" fontId="8" fillId="2" borderId="3" xfId="1" applyFont="1" applyFill="1" applyBorder="1" applyAlignment="1">
      <alignment horizontal="center" vertical="center" wrapText="1"/>
    </xf>
    <xf numFmtId="0" fontId="9" fillId="2" borderId="0" xfId="1" applyFont="1" applyFill="1" applyAlignment="1">
      <alignment horizontal="center"/>
    </xf>
    <xf numFmtId="0" fontId="7" fillId="2" borderId="4" xfId="1" applyFont="1" applyFill="1" applyBorder="1"/>
    <xf numFmtId="0" fontId="8" fillId="2" borderId="3" xfId="1" applyFont="1" applyFill="1" applyBorder="1" applyAlignment="1">
      <alignment wrapText="1"/>
    </xf>
    <xf numFmtId="0" fontId="7" fillId="2" borderId="0" xfId="1" applyFont="1" applyFill="1"/>
    <xf numFmtId="0" fontId="2" fillId="2" borderId="3" xfId="1" applyFill="1" applyBorder="1" applyAlignment="1">
      <alignment wrapText="1"/>
    </xf>
    <xf numFmtId="0" fontId="7" fillId="2" borderId="0" xfId="1" applyFont="1" applyFill="1" applyAlignment="1">
      <alignment horizontal="center" vertical="center"/>
    </xf>
    <xf numFmtId="0" fontId="8" fillId="2" borderId="3" xfId="1" applyFont="1" applyFill="1" applyBorder="1"/>
    <xf numFmtId="0" fontId="7" fillId="2" borderId="0" xfId="1" applyFont="1" applyFill="1" applyAlignment="1">
      <alignment horizontal="center"/>
    </xf>
    <xf numFmtId="0" fontId="7" fillId="2" borderId="4" xfId="1" applyFont="1" applyFill="1" applyBorder="1" applyAlignment="1">
      <alignment horizontal="center" vertical="center"/>
    </xf>
    <xf numFmtId="0" fontId="7" fillId="2" borderId="3" xfId="1" applyFont="1" applyFill="1" applyBorder="1" applyAlignment="1">
      <alignment vertical="center" wrapText="1"/>
    </xf>
    <xf numFmtId="0" fontId="7" fillId="2" borderId="3" xfId="1" applyFont="1" applyFill="1" applyBorder="1"/>
    <xf numFmtId="0" fontId="11" fillId="2" borderId="0" xfId="1" applyFont="1" applyFill="1" applyAlignment="1">
      <alignment horizontal="center"/>
    </xf>
    <xf numFmtId="0" fontId="11" fillId="2" borderId="0" xfId="1" applyFont="1" applyFill="1" applyAlignment="1">
      <alignment horizontal="center" vertical="center"/>
    </xf>
    <xf numFmtId="0" fontId="7" fillId="2" borderId="5" xfId="1" applyFont="1" applyFill="1" applyBorder="1"/>
    <xf numFmtId="0" fontId="10" fillId="2" borderId="1" xfId="1" applyFont="1" applyFill="1" applyBorder="1" applyAlignment="1">
      <alignment horizontal="left" vertical="center" wrapText="1"/>
    </xf>
    <xf numFmtId="0" fontId="7" fillId="2" borderId="6" xfId="1" applyFont="1" applyFill="1" applyBorder="1" applyAlignment="1">
      <alignment vertical="center" wrapText="1"/>
    </xf>
    <xf numFmtId="0" fontId="7" fillId="2" borderId="1" xfId="1" applyFont="1" applyFill="1" applyBorder="1" applyAlignment="1">
      <alignment horizontal="center" vertical="center"/>
    </xf>
    <xf numFmtId="0" fontId="7" fillId="2" borderId="7" xfId="1" applyFont="1" applyFill="1" applyBorder="1"/>
    <xf numFmtId="0" fontId="12" fillId="2" borderId="0" xfId="1" applyFont="1" applyFill="1"/>
    <xf numFmtId="0" fontId="7" fillId="2" borderId="1" xfId="1" applyFont="1" applyFill="1" applyBorder="1" applyAlignment="1">
      <alignment vertical="center" wrapText="1"/>
    </xf>
    <xf numFmtId="0" fontId="13" fillId="0" borderId="0" xfId="2" applyAlignment="1" applyProtection="1"/>
    <xf numFmtId="0" fontId="1" fillId="0" borderId="0" xfId="0" applyFont="1"/>
    <xf numFmtId="0" fontId="0" fillId="0" borderId="0" xfId="0" applyAlignment="1">
      <alignment wrapText="1"/>
    </xf>
    <xf numFmtId="0" fontId="14" fillId="0" borderId="0" xfId="1" applyFont="1"/>
    <xf numFmtId="2" fontId="0" fillId="0" borderId="0" xfId="0" applyNumberFormat="1"/>
    <xf numFmtId="164" fontId="14" fillId="0" borderId="0" xfId="3" applyNumberFormat="1" applyFont="1" applyAlignment="1">
      <alignment horizontal="center"/>
    </xf>
    <xf numFmtId="164" fontId="0" fillId="0" borderId="0" xfId="0" applyNumberFormat="1"/>
    <xf numFmtId="0" fontId="15" fillId="0" borderId="0" xfId="1" applyFont="1" applyAlignment="1">
      <alignment horizontal="left"/>
    </xf>
    <xf numFmtId="2" fontId="14" fillId="0" borderId="0" xfId="1" applyNumberFormat="1" applyFont="1" applyAlignment="1">
      <alignment horizontal="center"/>
    </xf>
    <xf numFmtId="0" fontId="15" fillId="0" borderId="0" xfId="1" applyFont="1" applyAlignment="1">
      <alignment horizontal="left" vertical="center"/>
    </xf>
    <xf numFmtId="0" fontId="14" fillId="0" borderId="0" xfId="1" applyFont="1" applyAlignment="1">
      <alignment horizontal="left" wrapText="1"/>
    </xf>
    <xf numFmtId="0" fontId="16" fillId="0" borderId="0" xfId="1" applyFont="1" applyAlignment="1">
      <alignment horizontal="center" wrapText="1"/>
    </xf>
    <xf numFmtId="0" fontId="1" fillId="0" borderId="0" xfId="0" applyFont="1" applyAlignment="1">
      <alignment wrapText="1"/>
    </xf>
    <xf numFmtId="2" fontId="0" fillId="0" borderId="0" xfId="0" applyNumberFormat="1" applyAlignment="1">
      <alignment horizontal="right"/>
    </xf>
    <xf numFmtId="43" fontId="0" fillId="0" borderId="0" xfId="17" applyFont="1"/>
    <xf numFmtId="43" fontId="0" fillId="0" borderId="0" xfId="17" applyFont="1" applyAlignment="1">
      <alignment horizontal="right"/>
    </xf>
    <xf numFmtId="0" fontId="3" fillId="2" borderId="0" xfId="1" applyFont="1" applyFill="1" applyAlignment="1">
      <alignment horizontal="left"/>
    </xf>
    <xf numFmtId="0" fontId="19" fillId="2" borderId="0" xfId="1" applyFont="1" applyFill="1" applyAlignment="1">
      <alignment horizontal="left"/>
    </xf>
    <xf numFmtId="0" fontId="3" fillId="2" borderId="0" xfId="1" applyFont="1" applyFill="1" applyAlignment="1">
      <alignment wrapText="1"/>
    </xf>
    <xf numFmtId="0" fontId="19" fillId="2" borderId="0" xfId="1" applyFont="1" applyFill="1" applyAlignment="1">
      <alignment horizontal="left" vertical="center" wrapText="1"/>
    </xf>
    <xf numFmtId="0" fontId="8" fillId="2" borderId="8" xfId="1" applyFont="1" applyFill="1" applyBorder="1" applyAlignment="1">
      <alignment wrapText="1"/>
    </xf>
    <xf numFmtId="0" fontId="20" fillId="0" borderId="8" xfId="1" applyFont="1" applyBorder="1" applyAlignment="1">
      <alignment horizontal="left" vertical="top" wrapText="1"/>
    </xf>
    <xf numFmtId="0" fontId="21" fillId="0" borderId="0" xfId="0" applyFont="1"/>
    <xf numFmtId="166" fontId="0" fillId="0" borderId="0" xfId="0" applyNumberFormat="1"/>
    <xf numFmtId="0" fontId="3" fillId="2" borderId="0" xfId="1" applyFont="1" applyFill="1" applyAlignment="1">
      <alignment horizontal="center" vertical="top" wrapText="1"/>
    </xf>
    <xf numFmtId="0" fontId="4" fillId="2" borderId="0" xfId="1" applyFont="1" applyFill="1" applyAlignment="1">
      <alignment horizontal="justify" vertical="top" wrapText="1"/>
    </xf>
    <xf numFmtId="0" fontId="4" fillId="2" borderId="0" xfId="1" applyFont="1" applyFill="1" applyAlignment="1">
      <alignment horizontal="left" vertical="top" wrapText="1"/>
    </xf>
  </cellXfs>
  <cellStyles count="64">
    <cellStyle name="_x000d__x000a_JournalTemplate=C:\COMFO\CTALK\JOURSTD.TPL_x000d__x000a_LbStateAddress=3 3 0 251 1 89 2 311_x000d__x000a_LbStateJou" xfId="1" xr:uid="{00000000-0005-0000-0000-000000000000}"/>
    <cellStyle name="Comma" xfId="17" builtinId="3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2" builtinId="9" hidden="1"/>
    <cellStyle name="Followed Hyperlink" xfId="60" builtinId="9" hidden="1"/>
    <cellStyle name="Followed Hyperlink" xfId="58" builtinId="9" hidden="1"/>
    <cellStyle name="Followed Hyperlink" xfId="56" builtinId="9" hidden="1"/>
    <cellStyle name="Followed Hyperlink" xfId="54" builtinId="9" hidden="1"/>
    <cellStyle name="Followed Hyperlink" xfId="52" builtinId="9" hidden="1"/>
    <cellStyle name="Followed Hyperlink" xfId="50" builtinId="9" hidden="1"/>
    <cellStyle name="Followed Hyperlink" xfId="48" builtinId="9" hidden="1"/>
    <cellStyle name="Followed Hyperlink" xfId="46" builtinId="9" hidden="1"/>
    <cellStyle name="Followed Hyperlink" xfId="44" builtinId="9" hidden="1"/>
    <cellStyle name="Followed Hyperlink" xfId="42" builtinId="9" hidden="1"/>
    <cellStyle name="Followed Hyperlink" xfId="40" builtinId="9" hidden="1"/>
    <cellStyle name="Followed Hyperlink" xfId="38" builtinId="9" hidden="1"/>
    <cellStyle name="Followed Hyperlink" xfId="15" builtinId="9" hidden="1"/>
    <cellStyle name="Followed Hyperlink" xfId="16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4" builtinId="9" hidden="1"/>
    <cellStyle name="Followed Hyperlink" xfId="30" builtinId="9" hidden="1"/>
    <cellStyle name="Followed Hyperlink" xfId="26" builtinId="9" hidden="1"/>
    <cellStyle name="Followed Hyperlink" xfId="22" builtinId="9" hidden="1"/>
    <cellStyle name="Followed Hyperlink" xfId="18" builtinId="9" hidden="1"/>
    <cellStyle name="Followed Hyperlink" xfId="8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9" builtinId="9" hidden="1"/>
    <cellStyle name="Followed Hyperlink" xfId="6" builtinId="9" hidden="1"/>
    <cellStyle name="Followed Hyperlink" xfId="7" builtinId="9" hidden="1"/>
    <cellStyle name="Followed Hyperlink" xfId="5" builtinId="9" hidden="1"/>
    <cellStyle name="Followed Hyperlink" xfId="4" builtinId="9" hidden="1"/>
    <cellStyle name="Hyperlink" xfId="2" builtinId="8"/>
    <cellStyle name="Normal" xfId="0" builtinId="0"/>
    <cellStyle name="Normal_2009 CPA Summary ratings - 06Oct clusters FINAL" xfId="3" xr:uid="{00000000-0005-0000-0000-00003F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lapopsurveys.org/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23"/>
  <sheetViews>
    <sheetView tabSelected="1" workbookViewId="0">
      <selection activeCell="I7" sqref="I7"/>
    </sheetView>
  </sheetViews>
  <sheetFormatPr defaultColWidth="8.7265625" defaultRowHeight="14.5" x14ac:dyDescent="0.35"/>
  <cols>
    <col min="1" max="1" width="11.54296875" style="1" customWidth="1"/>
    <col min="2" max="2" width="0.453125" style="1" customWidth="1"/>
    <col min="3" max="3" width="44.26953125" style="1" customWidth="1"/>
    <col min="4" max="4" width="0.54296875" style="1" customWidth="1"/>
    <col min="5" max="10" width="7.26953125" style="1" customWidth="1"/>
    <col min="11" max="11" width="5.54296875" style="1" customWidth="1"/>
    <col min="12" max="12" width="6.453125" style="1" customWidth="1"/>
    <col min="13" max="13" width="4.54296875" style="1" customWidth="1"/>
    <col min="14" max="14" width="6.26953125" style="1" customWidth="1"/>
    <col min="15" max="15" width="5.54296875" style="1" customWidth="1"/>
    <col min="16" max="27" width="4.54296875" style="1" customWidth="1"/>
    <col min="28" max="28" width="0.7265625" style="1" customWidth="1"/>
    <col min="29" max="267" width="8.7265625" style="1"/>
    <col min="268" max="268" width="11.54296875" style="1" customWidth="1"/>
    <col min="269" max="269" width="0.453125" style="1" customWidth="1"/>
    <col min="270" max="270" width="44.26953125" style="1" customWidth="1"/>
    <col min="271" max="271" width="0.54296875" style="1" customWidth="1"/>
    <col min="272" max="283" width="4.54296875" style="1" customWidth="1"/>
    <col min="284" max="284" width="0.7265625" style="1" customWidth="1"/>
    <col min="285" max="523" width="8.7265625" style="1"/>
    <col min="524" max="524" width="11.54296875" style="1" customWidth="1"/>
    <col min="525" max="525" width="0.453125" style="1" customWidth="1"/>
    <col min="526" max="526" width="44.26953125" style="1" customWidth="1"/>
    <col min="527" max="527" width="0.54296875" style="1" customWidth="1"/>
    <col min="528" max="539" width="4.54296875" style="1" customWidth="1"/>
    <col min="540" max="540" width="0.7265625" style="1" customWidth="1"/>
    <col min="541" max="779" width="8.7265625" style="1"/>
    <col min="780" max="780" width="11.54296875" style="1" customWidth="1"/>
    <col min="781" max="781" width="0.453125" style="1" customWidth="1"/>
    <col min="782" max="782" width="44.26953125" style="1" customWidth="1"/>
    <col min="783" max="783" width="0.54296875" style="1" customWidth="1"/>
    <col min="784" max="795" width="4.54296875" style="1" customWidth="1"/>
    <col min="796" max="796" width="0.7265625" style="1" customWidth="1"/>
    <col min="797" max="1035" width="8.7265625" style="1"/>
    <col min="1036" max="1036" width="11.54296875" style="1" customWidth="1"/>
    <col min="1037" max="1037" width="0.453125" style="1" customWidth="1"/>
    <col min="1038" max="1038" width="44.26953125" style="1" customWidth="1"/>
    <col min="1039" max="1039" width="0.54296875" style="1" customWidth="1"/>
    <col min="1040" max="1051" width="4.54296875" style="1" customWidth="1"/>
    <col min="1052" max="1052" width="0.7265625" style="1" customWidth="1"/>
    <col min="1053" max="1291" width="8.7265625" style="1"/>
    <col min="1292" max="1292" width="11.54296875" style="1" customWidth="1"/>
    <col min="1293" max="1293" width="0.453125" style="1" customWidth="1"/>
    <col min="1294" max="1294" width="44.26953125" style="1" customWidth="1"/>
    <col min="1295" max="1295" width="0.54296875" style="1" customWidth="1"/>
    <col min="1296" max="1307" width="4.54296875" style="1" customWidth="1"/>
    <col min="1308" max="1308" width="0.7265625" style="1" customWidth="1"/>
    <col min="1309" max="1547" width="8.7265625" style="1"/>
    <col min="1548" max="1548" width="11.54296875" style="1" customWidth="1"/>
    <col min="1549" max="1549" width="0.453125" style="1" customWidth="1"/>
    <col min="1550" max="1550" width="44.26953125" style="1" customWidth="1"/>
    <col min="1551" max="1551" width="0.54296875" style="1" customWidth="1"/>
    <col min="1552" max="1563" width="4.54296875" style="1" customWidth="1"/>
    <col min="1564" max="1564" width="0.7265625" style="1" customWidth="1"/>
    <col min="1565" max="1803" width="8.7265625" style="1"/>
    <col min="1804" max="1804" width="11.54296875" style="1" customWidth="1"/>
    <col min="1805" max="1805" width="0.453125" style="1" customWidth="1"/>
    <col min="1806" max="1806" width="44.26953125" style="1" customWidth="1"/>
    <col min="1807" max="1807" width="0.54296875" style="1" customWidth="1"/>
    <col min="1808" max="1819" width="4.54296875" style="1" customWidth="1"/>
    <col min="1820" max="1820" width="0.7265625" style="1" customWidth="1"/>
    <col min="1821" max="2059" width="8.7265625" style="1"/>
    <col min="2060" max="2060" width="11.54296875" style="1" customWidth="1"/>
    <col min="2061" max="2061" width="0.453125" style="1" customWidth="1"/>
    <col min="2062" max="2062" width="44.26953125" style="1" customWidth="1"/>
    <col min="2063" max="2063" width="0.54296875" style="1" customWidth="1"/>
    <col min="2064" max="2075" width="4.54296875" style="1" customWidth="1"/>
    <col min="2076" max="2076" width="0.7265625" style="1" customWidth="1"/>
    <col min="2077" max="2315" width="8.7265625" style="1"/>
    <col min="2316" max="2316" width="11.54296875" style="1" customWidth="1"/>
    <col min="2317" max="2317" width="0.453125" style="1" customWidth="1"/>
    <col min="2318" max="2318" width="44.26953125" style="1" customWidth="1"/>
    <col min="2319" max="2319" width="0.54296875" style="1" customWidth="1"/>
    <col min="2320" max="2331" width="4.54296875" style="1" customWidth="1"/>
    <col min="2332" max="2332" width="0.7265625" style="1" customWidth="1"/>
    <col min="2333" max="2571" width="8.7265625" style="1"/>
    <col min="2572" max="2572" width="11.54296875" style="1" customWidth="1"/>
    <col min="2573" max="2573" width="0.453125" style="1" customWidth="1"/>
    <col min="2574" max="2574" width="44.26953125" style="1" customWidth="1"/>
    <col min="2575" max="2575" width="0.54296875" style="1" customWidth="1"/>
    <col min="2576" max="2587" width="4.54296875" style="1" customWidth="1"/>
    <col min="2588" max="2588" width="0.7265625" style="1" customWidth="1"/>
    <col min="2589" max="2827" width="8.7265625" style="1"/>
    <col min="2828" max="2828" width="11.54296875" style="1" customWidth="1"/>
    <col min="2829" max="2829" width="0.453125" style="1" customWidth="1"/>
    <col min="2830" max="2830" width="44.26953125" style="1" customWidth="1"/>
    <col min="2831" max="2831" width="0.54296875" style="1" customWidth="1"/>
    <col min="2832" max="2843" width="4.54296875" style="1" customWidth="1"/>
    <col min="2844" max="2844" width="0.7265625" style="1" customWidth="1"/>
    <col min="2845" max="3083" width="8.7265625" style="1"/>
    <col min="3084" max="3084" width="11.54296875" style="1" customWidth="1"/>
    <col min="3085" max="3085" width="0.453125" style="1" customWidth="1"/>
    <col min="3086" max="3086" width="44.26953125" style="1" customWidth="1"/>
    <col min="3087" max="3087" width="0.54296875" style="1" customWidth="1"/>
    <col min="3088" max="3099" width="4.54296875" style="1" customWidth="1"/>
    <col min="3100" max="3100" width="0.7265625" style="1" customWidth="1"/>
    <col min="3101" max="3339" width="8.7265625" style="1"/>
    <col min="3340" max="3340" width="11.54296875" style="1" customWidth="1"/>
    <col min="3341" max="3341" width="0.453125" style="1" customWidth="1"/>
    <col min="3342" max="3342" width="44.26953125" style="1" customWidth="1"/>
    <col min="3343" max="3343" width="0.54296875" style="1" customWidth="1"/>
    <col min="3344" max="3355" width="4.54296875" style="1" customWidth="1"/>
    <col min="3356" max="3356" width="0.7265625" style="1" customWidth="1"/>
    <col min="3357" max="3595" width="8.7265625" style="1"/>
    <col min="3596" max="3596" width="11.54296875" style="1" customWidth="1"/>
    <col min="3597" max="3597" width="0.453125" style="1" customWidth="1"/>
    <col min="3598" max="3598" width="44.26953125" style="1" customWidth="1"/>
    <col min="3599" max="3599" width="0.54296875" style="1" customWidth="1"/>
    <col min="3600" max="3611" width="4.54296875" style="1" customWidth="1"/>
    <col min="3612" max="3612" width="0.7265625" style="1" customWidth="1"/>
    <col min="3613" max="3851" width="8.7265625" style="1"/>
    <col min="3852" max="3852" width="11.54296875" style="1" customWidth="1"/>
    <col min="3853" max="3853" width="0.453125" style="1" customWidth="1"/>
    <col min="3854" max="3854" width="44.26953125" style="1" customWidth="1"/>
    <col min="3855" max="3855" width="0.54296875" style="1" customWidth="1"/>
    <col min="3856" max="3867" width="4.54296875" style="1" customWidth="1"/>
    <col min="3868" max="3868" width="0.7265625" style="1" customWidth="1"/>
    <col min="3869" max="4107" width="8.7265625" style="1"/>
    <col min="4108" max="4108" width="11.54296875" style="1" customWidth="1"/>
    <col min="4109" max="4109" width="0.453125" style="1" customWidth="1"/>
    <col min="4110" max="4110" width="44.26953125" style="1" customWidth="1"/>
    <col min="4111" max="4111" width="0.54296875" style="1" customWidth="1"/>
    <col min="4112" max="4123" width="4.54296875" style="1" customWidth="1"/>
    <col min="4124" max="4124" width="0.7265625" style="1" customWidth="1"/>
    <col min="4125" max="4363" width="8.7265625" style="1"/>
    <col min="4364" max="4364" width="11.54296875" style="1" customWidth="1"/>
    <col min="4365" max="4365" width="0.453125" style="1" customWidth="1"/>
    <col min="4366" max="4366" width="44.26953125" style="1" customWidth="1"/>
    <col min="4367" max="4367" width="0.54296875" style="1" customWidth="1"/>
    <col min="4368" max="4379" width="4.54296875" style="1" customWidth="1"/>
    <col min="4380" max="4380" width="0.7265625" style="1" customWidth="1"/>
    <col min="4381" max="4619" width="8.7265625" style="1"/>
    <col min="4620" max="4620" width="11.54296875" style="1" customWidth="1"/>
    <col min="4621" max="4621" width="0.453125" style="1" customWidth="1"/>
    <col min="4622" max="4622" width="44.26953125" style="1" customWidth="1"/>
    <col min="4623" max="4623" width="0.54296875" style="1" customWidth="1"/>
    <col min="4624" max="4635" width="4.54296875" style="1" customWidth="1"/>
    <col min="4636" max="4636" width="0.7265625" style="1" customWidth="1"/>
    <col min="4637" max="4875" width="8.7265625" style="1"/>
    <col min="4876" max="4876" width="11.54296875" style="1" customWidth="1"/>
    <col min="4877" max="4877" width="0.453125" style="1" customWidth="1"/>
    <col min="4878" max="4878" width="44.26953125" style="1" customWidth="1"/>
    <col min="4879" max="4879" width="0.54296875" style="1" customWidth="1"/>
    <col min="4880" max="4891" width="4.54296875" style="1" customWidth="1"/>
    <col min="4892" max="4892" width="0.7265625" style="1" customWidth="1"/>
    <col min="4893" max="5131" width="8.7265625" style="1"/>
    <col min="5132" max="5132" width="11.54296875" style="1" customWidth="1"/>
    <col min="5133" max="5133" width="0.453125" style="1" customWidth="1"/>
    <col min="5134" max="5134" width="44.26953125" style="1" customWidth="1"/>
    <col min="5135" max="5135" width="0.54296875" style="1" customWidth="1"/>
    <col min="5136" max="5147" width="4.54296875" style="1" customWidth="1"/>
    <col min="5148" max="5148" width="0.7265625" style="1" customWidth="1"/>
    <col min="5149" max="5387" width="8.7265625" style="1"/>
    <col min="5388" max="5388" width="11.54296875" style="1" customWidth="1"/>
    <col min="5389" max="5389" width="0.453125" style="1" customWidth="1"/>
    <col min="5390" max="5390" width="44.26953125" style="1" customWidth="1"/>
    <col min="5391" max="5391" width="0.54296875" style="1" customWidth="1"/>
    <col min="5392" max="5403" width="4.54296875" style="1" customWidth="1"/>
    <col min="5404" max="5404" width="0.7265625" style="1" customWidth="1"/>
    <col min="5405" max="5643" width="8.7265625" style="1"/>
    <col min="5644" max="5644" width="11.54296875" style="1" customWidth="1"/>
    <col min="5645" max="5645" width="0.453125" style="1" customWidth="1"/>
    <col min="5646" max="5646" width="44.26953125" style="1" customWidth="1"/>
    <col min="5647" max="5647" width="0.54296875" style="1" customWidth="1"/>
    <col min="5648" max="5659" width="4.54296875" style="1" customWidth="1"/>
    <col min="5660" max="5660" width="0.7265625" style="1" customWidth="1"/>
    <col min="5661" max="5899" width="8.7265625" style="1"/>
    <col min="5900" max="5900" width="11.54296875" style="1" customWidth="1"/>
    <col min="5901" max="5901" width="0.453125" style="1" customWidth="1"/>
    <col min="5902" max="5902" width="44.26953125" style="1" customWidth="1"/>
    <col min="5903" max="5903" width="0.54296875" style="1" customWidth="1"/>
    <col min="5904" max="5915" width="4.54296875" style="1" customWidth="1"/>
    <col min="5916" max="5916" width="0.7265625" style="1" customWidth="1"/>
    <col min="5917" max="6155" width="8.7265625" style="1"/>
    <col min="6156" max="6156" width="11.54296875" style="1" customWidth="1"/>
    <col min="6157" max="6157" width="0.453125" style="1" customWidth="1"/>
    <col min="6158" max="6158" width="44.26953125" style="1" customWidth="1"/>
    <col min="6159" max="6159" width="0.54296875" style="1" customWidth="1"/>
    <col min="6160" max="6171" width="4.54296875" style="1" customWidth="1"/>
    <col min="6172" max="6172" width="0.7265625" style="1" customWidth="1"/>
    <col min="6173" max="6411" width="8.7265625" style="1"/>
    <col min="6412" max="6412" width="11.54296875" style="1" customWidth="1"/>
    <col min="6413" max="6413" width="0.453125" style="1" customWidth="1"/>
    <col min="6414" max="6414" width="44.26953125" style="1" customWidth="1"/>
    <col min="6415" max="6415" width="0.54296875" style="1" customWidth="1"/>
    <col min="6416" max="6427" width="4.54296875" style="1" customWidth="1"/>
    <col min="6428" max="6428" width="0.7265625" style="1" customWidth="1"/>
    <col min="6429" max="6667" width="8.7265625" style="1"/>
    <col min="6668" max="6668" width="11.54296875" style="1" customWidth="1"/>
    <col min="6669" max="6669" width="0.453125" style="1" customWidth="1"/>
    <col min="6670" max="6670" width="44.26953125" style="1" customWidth="1"/>
    <col min="6671" max="6671" width="0.54296875" style="1" customWidth="1"/>
    <col min="6672" max="6683" width="4.54296875" style="1" customWidth="1"/>
    <col min="6684" max="6684" width="0.7265625" style="1" customWidth="1"/>
    <col min="6685" max="6923" width="8.7265625" style="1"/>
    <col min="6924" max="6924" width="11.54296875" style="1" customWidth="1"/>
    <col min="6925" max="6925" width="0.453125" style="1" customWidth="1"/>
    <col min="6926" max="6926" width="44.26953125" style="1" customWidth="1"/>
    <col min="6927" max="6927" width="0.54296875" style="1" customWidth="1"/>
    <col min="6928" max="6939" width="4.54296875" style="1" customWidth="1"/>
    <col min="6940" max="6940" width="0.7265625" style="1" customWidth="1"/>
    <col min="6941" max="7179" width="8.7265625" style="1"/>
    <col min="7180" max="7180" width="11.54296875" style="1" customWidth="1"/>
    <col min="7181" max="7181" width="0.453125" style="1" customWidth="1"/>
    <col min="7182" max="7182" width="44.26953125" style="1" customWidth="1"/>
    <col min="7183" max="7183" width="0.54296875" style="1" customWidth="1"/>
    <col min="7184" max="7195" width="4.54296875" style="1" customWidth="1"/>
    <col min="7196" max="7196" width="0.7265625" style="1" customWidth="1"/>
    <col min="7197" max="7435" width="8.7265625" style="1"/>
    <col min="7436" max="7436" width="11.54296875" style="1" customWidth="1"/>
    <col min="7437" max="7437" width="0.453125" style="1" customWidth="1"/>
    <col min="7438" max="7438" width="44.26953125" style="1" customWidth="1"/>
    <col min="7439" max="7439" width="0.54296875" style="1" customWidth="1"/>
    <col min="7440" max="7451" width="4.54296875" style="1" customWidth="1"/>
    <col min="7452" max="7452" width="0.7265625" style="1" customWidth="1"/>
    <col min="7453" max="7691" width="8.7265625" style="1"/>
    <col min="7692" max="7692" width="11.54296875" style="1" customWidth="1"/>
    <col min="7693" max="7693" width="0.453125" style="1" customWidth="1"/>
    <col min="7694" max="7694" width="44.26953125" style="1" customWidth="1"/>
    <col min="7695" max="7695" width="0.54296875" style="1" customWidth="1"/>
    <col min="7696" max="7707" width="4.54296875" style="1" customWidth="1"/>
    <col min="7708" max="7708" width="0.7265625" style="1" customWidth="1"/>
    <col min="7709" max="7947" width="8.7265625" style="1"/>
    <col min="7948" max="7948" width="11.54296875" style="1" customWidth="1"/>
    <col min="7949" max="7949" width="0.453125" style="1" customWidth="1"/>
    <col min="7950" max="7950" width="44.26953125" style="1" customWidth="1"/>
    <col min="7951" max="7951" width="0.54296875" style="1" customWidth="1"/>
    <col min="7952" max="7963" width="4.54296875" style="1" customWidth="1"/>
    <col min="7964" max="7964" width="0.7265625" style="1" customWidth="1"/>
    <col min="7965" max="8203" width="8.7265625" style="1"/>
    <col min="8204" max="8204" width="11.54296875" style="1" customWidth="1"/>
    <col min="8205" max="8205" width="0.453125" style="1" customWidth="1"/>
    <col min="8206" max="8206" width="44.26953125" style="1" customWidth="1"/>
    <col min="8207" max="8207" width="0.54296875" style="1" customWidth="1"/>
    <col min="8208" max="8219" width="4.54296875" style="1" customWidth="1"/>
    <col min="8220" max="8220" width="0.7265625" style="1" customWidth="1"/>
    <col min="8221" max="8459" width="8.7265625" style="1"/>
    <col min="8460" max="8460" width="11.54296875" style="1" customWidth="1"/>
    <col min="8461" max="8461" width="0.453125" style="1" customWidth="1"/>
    <col min="8462" max="8462" width="44.26953125" style="1" customWidth="1"/>
    <col min="8463" max="8463" width="0.54296875" style="1" customWidth="1"/>
    <col min="8464" max="8475" width="4.54296875" style="1" customWidth="1"/>
    <col min="8476" max="8476" width="0.7265625" style="1" customWidth="1"/>
    <col min="8477" max="8715" width="8.7265625" style="1"/>
    <col min="8716" max="8716" width="11.54296875" style="1" customWidth="1"/>
    <col min="8717" max="8717" width="0.453125" style="1" customWidth="1"/>
    <col min="8718" max="8718" width="44.26953125" style="1" customWidth="1"/>
    <col min="8719" max="8719" width="0.54296875" style="1" customWidth="1"/>
    <col min="8720" max="8731" width="4.54296875" style="1" customWidth="1"/>
    <col min="8732" max="8732" width="0.7265625" style="1" customWidth="1"/>
    <col min="8733" max="8971" width="8.7265625" style="1"/>
    <col min="8972" max="8972" width="11.54296875" style="1" customWidth="1"/>
    <col min="8973" max="8973" width="0.453125" style="1" customWidth="1"/>
    <col min="8974" max="8974" width="44.26953125" style="1" customWidth="1"/>
    <col min="8975" max="8975" width="0.54296875" style="1" customWidth="1"/>
    <col min="8976" max="8987" width="4.54296875" style="1" customWidth="1"/>
    <col min="8988" max="8988" width="0.7265625" style="1" customWidth="1"/>
    <col min="8989" max="9227" width="8.7265625" style="1"/>
    <col min="9228" max="9228" width="11.54296875" style="1" customWidth="1"/>
    <col min="9229" max="9229" width="0.453125" style="1" customWidth="1"/>
    <col min="9230" max="9230" width="44.26953125" style="1" customWidth="1"/>
    <col min="9231" max="9231" width="0.54296875" style="1" customWidth="1"/>
    <col min="9232" max="9243" width="4.54296875" style="1" customWidth="1"/>
    <col min="9244" max="9244" width="0.7265625" style="1" customWidth="1"/>
    <col min="9245" max="9483" width="8.7265625" style="1"/>
    <col min="9484" max="9484" width="11.54296875" style="1" customWidth="1"/>
    <col min="9485" max="9485" width="0.453125" style="1" customWidth="1"/>
    <col min="9486" max="9486" width="44.26953125" style="1" customWidth="1"/>
    <col min="9487" max="9487" width="0.54296875" style="1" customWidth="1"/>
    <col min="9488" max="9499" width="4.54296875" style="1" customWidth="1"/>
    <col min="9500" max="9500" width="0.7265625" style="1" customWidth="1"/>
    <col min="9501" max="9739" width="8.7265625" style="1"/>
    <col min="9740" max="9740" width="11.54296875" style="1" customWidth="1"/>
    <col min="9741" max="9741" width="0.453125" style="1" customWidth="1"/>
    <col min="9742" max="9742" width="44.26953125" style="1" customWidth="1"/>
    <col min="9743" max="9743" width="0.54296875" style="1" customWidth="1"/>
    <col min="9744" max="9755" width="4.54296875" style="1" customWidth="1"/>
    <col min="9756" max="9756" width="0.7265625" style="1" customWidth="1"/>
    <col min="9757" max="9995" width="8.7265625" style="1"/>
    <col min="9996" max="9996" width="11.54296875" style="1" customWidth="1"/>
    <col min="9997" max="9997" width="0.453125" style="1" customWidth="1"/>
    <col min="9998" max="9998" width="44.26953125" style="1" customWidth="1"/>
    <col min="9999" max="9999" width="0.54296875" style="1" customWidth="1"/>
    <col min="10000" max="10011" width="4.54296875" style="1" customWidth="1"/>
    <col min="10012" max="10012" width="0.7265625" style="1" customWidth="1"/>
    <col min="10013" max="10251" width="8.7265625" style="1"/>
    <col min="10252" max="10252" width="11.54296875" style="1" customWidth="1"/>
    <col min="10253" max="10253" width="0.453125" style="1" customWidth="1"/>
    <col min="10254" max="10254" width="44.26953125" style="1" customWidth="1"/>
    <col min="10255" max="10255" width="0.54296875" style="1" customWidth="1"/>
    <col min="10256" max="10267" width="4.54296875" style="1" customWidth="1"/>
    <col min="10268" max="10268" width="0.7265625" style="1" customWidth="1"/>
    <col min="10269" max="10507" width="8.7265625" style="1"/>
    <col min="10508" max="10508" width="11.54296875" style="1" customWidth="1"/>
    <col min="10509" max="10509" width="0.453125" style="1" customWidth="1"/>
    <col min="10510" max="10510" width="44.26953125" style="1" customWidth="1"/>
    <col min="10511" max="10511" width="0.54296875" style="1" customWidth="1"/>
    <col min="10512" max="10523" width="4.54296875" style="1" customWidth="1"/>
    <col min="10524" max="10524" width="0.7265625" style="1" customWidth="1"/>
    <col min="10525" max="10763" width="8.7265625" style="1"/>
    <col min="10764" max="10764" width="11.54296875" style="1" customWidth="1"/>
    <col min="10765" max="10765" width="0.453125" style="1" customWidth="1"/>
    <col min="10766" max="10766" width="44.26953125" style="1" customWidth="1"/>
    <col min="10767" max="10767" width="0.54296875" style="1" customWidth="1"/>
    <col min="10768" max="10779" width="4.54296875" style="1" customWidth="1"/>
    <col min="10780" max="10780" width="0.7265625" style="1" customWidth="1"/>
    <col min="10781" max="11019" width="8.7265625" style="1"/>
    <col min="11020" max="11020" width="11.54296875" style="1" customWidth="1"/>
    <col min="11021" max="11021" width="0.453125" style="1" customWidth="1"/>
    <col min="11022" max="11022" width="44.26953125" style="1" customWidth="1"/>
    <col min="11023" max="11023" width="0.54296875" style="1" customWidth="1"/>
    <col min="11024" max="11035" width="4.54296875" style="1" customWidth="1"/>
    <col min="11036" max="11036" width="0.7265625" style="1" customWidth="1"/>
    <col min="11037" max="11275" width="8.7265625" style="1"/>
    <col min="11276" max="11276" width="11.54296875" style="1" customWidth="1"/>
    <col min="11277" max="11277" width="0.453125" style="1" customWidth="1"/>
    <col min="11278" max="11278" width="44.26953125" style="1" customWidth="1"/>
    <col min="11279" max="11279" width="0.54296875" style="1" customWidth="1"/>
    <col min="11280" max="11291" width="4.54296875" style="1" customWidth="1"/>
    <col min="11292" max="11292" width="0.7265625" style="1" customWidth="1"/>
    <col min="11293" max="11531" width="8.7265625" style="1"/>
    <col min="11532" max="11532" width="11.54296875" style="1" customWidth="1"/>
    <col min="11533" max="11533" width="0.453125" style="1" customWidth="1"/>
    <col min="11534" max="11534" width="44.26953125" style="1" customWidth="1"/>
    <col min="11535" max="11535" width="0.54296875" style="1" customWidth="1"/>
    <col min="11536" max="11547" width="4.54296875" style="1" customWidth="1"/>
    <col min="11548" max="11548" width="0.7265625" style="1" customWidth="1"/>
    <col min="11549" max="11787" width="8.7265625" style="1"/>
    <col min="11788" max="11788" width="11.54296875" style="1" customWidth="1"/>
    <col min="11789" max="11789" width="0.453125" style="1" customWidth="1"/>
    <col min="11790" max="11790" width="44.26953125" style="1" customWidth="1"/>
    <col min="11791" max="11791" width="0.54296875" style="1" customWidth="1"/>
    <col min="11792" max="11803" width="4.54296875" style="1" customWidth="1"/>
    <col min="11804" max="11804" width="0.7265625" style="1" customWidth="1"/>
    <col min="11805" max="12043" width="8.7265625" style="1"/>
    <col min="12044" max="12044" width="11.54296875" style="1" customWidth="1"/>
    <col min="12045" max="12045" width="0.453125" style="1" customWidth="1"/>
    <col min="12046" max="12046" width="44.26953125" style="1" customWidth="1"/>
    <col min="12047" max="12047" width="0.54296875" style="1" customWidth="1"/>
    <col min="12048" max="12059" width="4.54296875" style="1" customWidth="1"/>
    <col min="12060" max="12060" width="0.7265625" style="1" customWidth="1"/>
    <col min="12061" max="12299" width="8.7265625" style="1"/>
    <col min="12300" max="12300" width="11.54296875" style="1" customWidth="1"/>
    <col min="12301" max="12301" width="0.453125" style="1" customWidth="1"/>
    <col min="12302" max="12302" width="44.26953125" style="1" customWidth="1"/>
    <col min="12303" max="12303" width="0.54296875" style="1" customWidth="1"/>
    <col min="12304" max="12315" width="4.54296875" style="1" customWidth="1"/>
    <col min="12316" max="12316" width="0.7265625" style="1" customWidth="1"/>
    <col min="12317" max="12555" width="8.7265625" style="1"/>
    <col min="12556" max="12556" width="11.54296875" style="1" customWidth="1"/>
    <col min="12557" max="12557" width="0.453125" style="1" customWidth="1"/>
    <col min="12558" max="12558" width="44.26953125" style="1" customWidth="1"/>
    <col min="12559" max="12559" width="0.54296875" style="1" customWidth="1"/>
    <col min="12560" max="12571" width="4.54296875" style="1" customWidth="1"/>
    <col min="12572" max="12572" width="0.7265625" style="1" customWidth="1"/>
    <col min="12573" max="12811" width="8.7265625" style="1"/>
    <col min="12812" max="12812" width="11.54296875" style="1" customWidth="1"/>
    <col min="12813" max="12813" width="0.453125" style="1" customWidth="1"/>
    <col min="12814" max="12814" width="44.26953125" style="1" customWidth="1"/>
    <col min="12815" max="12815" width="0.54296875" style="1" customWidth="1"/>
    <col min="12816" max="12827" width="4.54296875" style="1" customWidth="1"/>
    <col min="12828" max="12828" width="0.7265625" style="1" customWidth="1"/>
    <col min="12829" max="13067" width="8.7265625" style="1"/>
    <col min="13068" max="13068" width="11.54296875" style="1" customWidth="1"/>
    <col min="13069" max="13069" width="0.453125" style="1" customWidth="1"/>
    <col min="13070" max="13070" width="44.26953125" style="1" customWidth="1"/>
    <col min="13071" max="13071" width="0.54296875" style="1" customWidth="1"/>
    <col min="13072" max="13083" width="4.54296875" style="1" customWidth="1"/>
    <col min="13084" max="13084" width="0.7265625" style="1" customWidth="1"/>
    <col min="13085" max="13323" width="8.7265625" style="1"/>
    <col min="13324" max="13324" width="11.54296875" style="1" customWidth="1"/>
    <col min="13325" max="13325" width="0.453125" style="1" customWidth="1"/>
    <col min="13326" max="13326" width="44.26953125" style="1" customWidth="1"/>
    <col min="13327" max="13327" width="0.54296875" style="1" customWidth="1"/>
    <col min="13328" max="13339" width="4.54296875" style="1" customWidth="1"/>
    <col min="13340" max="13340" width="0.7265625" style="1" customWidth="1"/>
    <col min="13341" max="13579" width="8.7265625" style="1"/>
    <col min="13580" max="13580" width="11.54296875" style="1" customWidth="1"/>
    <col min="13581" max="13581" width="0.453125" style="1" customWidth="1"/>
    <col min="13582" max="13582" width="44.26953125" style="1" customWidth="1"/>
    <col min="13583" max="13583" width="0.54296875" style="1" customWidth="1"/>
    <col min="13584" max="13595" width="4.54296875" style="1" customWidth="1"/>
    <col min="13596" max="13596" width="0.7265625" style="1" customWidth="1"/>
    <col min="13597" max="13835" width="8.7265625" style="1"/>
    <col min="13836" max="13836" width="11.54296875" style="1" customWidth="1"/>
    <col min="13837" max="13837" width="0.453125" style="1" customWidth="1"/>
    <col min="13838" max="13838" width="44.26953125" style="1" customWidth="1"/>
    <col min="13839" max="13839" width="0.54296875" style="1" customWidth="1"/>
    <col min="13840" max="13851" width="4.54296875" style="1" customWidth="1"/>
    <col min="13852" max="13852" width="0.7265625" style="1" customWidth="1"/>
    <col min="13853" max="14091" width="8.7265625" style="1"/>
    <col min="14092" max="14092" width="11.54296875" style="1" customWidth="1"/>
    <col min="14093" max="14093" width="0.453125" style="1" customWidth="1"/>
    <col min="14094" max="14094" width="44.26953125" style="1" customWidth="1"/>
    <col min="14095" max="14095" width="0.54296875" style="1" customWidth="1"/>
    <col min="14096" max="14107" width="4.54296875" style="1" customWidth="1"/>
    <col min="14108" max="14108" width="0.7265625" style="1" customWidth="1"/>
    <col min="14109" max="14347" width="8.7265625" style="1"/>
    <col min="14348" max="14348" width="11.54296875" style="1" customWidth="1"/>
    <col min="14349" max="14349" width="0.453125" style="1" customWidth="1"/>
    <col min="14350" max="14350" width="44.26953125" style="1" customWidth="1"/>
    <col min="14351" max="14351" width="0.54296875" style="1" customWidth="1"/>
    <col min="14352" max="14363" width="4.54296875" style="1" customWidth="1"/>
    <col min="14364" max="14364" width="0.7265625" style="1" customWidth="1"/>
    <col min="14365" max="14603" width="8.7265625" style="1"/>
    <col min="14604" max="14604" width="11.54296875" style="1" customWidth="1"/>
    <col min="14605" max="14605" width="0.453125" style="1" customWidth="1"/>
    <col min="14606" max="14606" width="44.26953125" style="1" customWidth="1"/>
    <col min="14607" max="14607" width="0.54296875" style="1" customWidth="1"/>
    <col min="14608" max="14619" width="4.54296875" style="1" customWidth="1"/>
    <col min="14620" max="14620" width="0.7265625" style="1" customWidth="1"/>
    <col min="14621" max="14859" width="8.7265625" style="1"/>
    <col min="14860" max="14860" width="11.54296875" style="1" customWidth="1"/>
    <col min="14861" max="14861" width="0.453125" style="1" customWidth="1"/>
    <col min="14862" max="14862" width="44.26953125" style="1" customWidth="1"/>
    <col min="14863" max="14863" width="0.54296875" style="1" customWidth="1"/>
    <col min="14864" max="14875" width="4.54296875" style="1" customWidth="1"/>
    <col min="14876" max="14876" width="0.7265625" style="1" customWidth="1"/>
    <col min="14877" max="15115" width="8.7265625" style="1"/>
    <col min="15116" max="15116" width="11.54296875" style="1" customWidth="1"/>
    <col min="15117" max="15117" width="0.453125" style="1" customWidth="1"/>
    <col min="15118" max="15118" width="44.26953125" style="1" customWidth="1"/>
    <col min="15119" max="15119" width="0.54296875" style="1" customWidth="1"/>
    <col min="15120" max="15131" width="4.54296875" style="1" customWidth="1"/>
    <col min="15132" max="15132" width="0.7265625" style="1" customWidth="1"/>
    <col min="15133" max="15371" width="8.7265625" style="1"/>
    <col min="15372" max="15372" width="11.54296875" style="1" customWidth="1"/>
    <col min="15373" max="15373" width="0.453125" style="1" customWidth="1"/>
    <col min="15374" max="15374" width="44.26953125" style="1" customWidth="1"/>
    <col min="15375" max="15375" width="0.54296875" style="1" customWidth="1"/>
    <col min="15376" max="15387" width="4.54296875" style="1" customWidth="1"/>
    <col min="15388" max="15388" width="0.7265625" style="1" customWidth="1"/>
    <col min="15389" max="15627" width="8.7265625" style="1"/>
    <col min="15628" max="15628" width="11.54296875" style="1" customWidth="1"/>
    <col min="15629" max="15629" width="0.453125" style="1" customWidth="1"/>
    <col min="15630" max="15630" width="44.26953125" style="1" customWidth="1"/>
    <col min="15631" max="15631" width="0.54296875" style="1" customWidth="1"/>
    <col min="15632" max="15643" width="4.54296875" style="1" customWidth="1"/>
    <col min="15644" max="15644" width="0.7265625" style="1" customWidth="1"/>
    <col min="15645" max="15883" width="8.7265625" style="1"/>
    <col min="15884" max="15884" width="11.54296875" style="1" customWidth="1"/>
    <col min="15885" max="15885" width="0.453125" style="1" customWidth="1"/>
    <col min="15886" max="15886" width="44.26953125" style="1" customWidth="1"/>
    <col min="15887" max="15887" width="0.54296875" style="1" customWidth="1"/>
    <col min="15888" max="15899" width="4.54296875" style="1" customWidth="1"/>
    <col min="15900" max="15900" width="0.7265625" style="1" customWidth="1"/>
    <col min="15901" max="16139" width="8.7265625" style="1"/>
    <col min="16140" max="16140" width="11.54296875" style="1" customWidth="1"/>
    <col min="16141" max="16141" width="0.453125" style="1" customWidth="1"/>
    <col min="16142" max="16142" width="44.26953125" style="1" customWidth="1"/>
    <col min="16143" max="16143" width="0.54296875" style="1" customWidth="1"/>
    <col min="16144" max="16155" width="4.54296875" style="1" customWidth="1"/>
    <col min="16156" max="16156" width="0.7265625" style="1" customWidth="1"/>
    <col min="16157" max="16384" width="8.7265625" style="1"/>
  </cols>
  <sheetData>
    <row r="1" spans="1:28" ht="16.5" customHeight="1" x14ac:dyDescent="0.35">
      <c r="A1" s="55" t="s">
        <v>0</v>
      </c>
      <c r="B1" s="55"/>
      <c r="C1" s="55"/>
    </row>
    <row r="2" spans="1:28" ht="3.75" customHeight="1" x14ac:dyDescent="0.35">
      <c r="A2" s="2"/>
      <c r="B2" s="2"/>
      <c r="C2" s="2"/>
    </row>
    <row r="3" spans="1:28" x14ac:dyDescent="0.35">
      <c r="A3" s="3" t="s">
        <v>1</v>
      </c>
      <c r="B3" s="3"/>
      <c r="C3" s="4" t="s">
        <v>2</v>
      </c>
    </row>
    <row r="4" spans="1:28" x14ac:dyDescent="0.35">
      <c r="A4" s="3" t="s">
        <v>3</v>
      </c>
      <c r="B4" s="3"/>
      <c r="C4" s="56" t="s">
        <v>4</v>
      </c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8" x14ac:dyDescent="0.35">
      <c r="A5" s="3" t="s">
        <v>5</v>
      </c>
      <c r="B5" s="3"/>
      <c r="C5" s="31" t="s">
        <v>6</v>
      </c>
    </row>
    <row r="6" spans="1:28" x14ac:dyDescent="0.35">
      <c r="A6" s="3" t="s">
        <v>7</v>
      </c>
      <c r="B6" s="3"/>
      <c r="C6" s="4" t="s">
        <v>8</v>
      </c>
    </row>
    <row r="7" spans="1:28" x14ac:dyDescent="0.35">
      <c r="A7" s="3" t="s">
        <v>9</v>
      </c>
      <c r="B7" s="3"/>
      <c r="C7" s="4" t="s">
        <v>10</v>
      </c>
    </row>
    <row r="8" spans="1:28" x14ac:dyDescent="0.35">
      <c r="A8" s="3" t="s">
        <v>11</v>
      </c>
      <c r="B8" s="3"/>
      <c r="C8" s="4" t="s">
        <v>12</v>
      </c>
    </row>
    <row r="9" spans="1:28" x14ac:dyDescent="0.35">
      <c r="A9" s="3" t="s">
        <v>13</v>
      </c>
      <c r="B9" s="3"/>
      <c r="C9" s="4" t="s">
        <v>14</v>
      </c>
    </row>
    <row r="10" spans="1:28" x14ac:dyDescent="0.35">
      <c r="A10" s="3" t="s">
        <v>15</v>
      </c>
      <c r="B10" s="3"/>
      <c r="C10" s="4" t="s">
        <v>16</v>
      </c>
    </row>
    <row r="11" spans="1:28" ht="23" x14ac:dyDescent="0.35">
      <c r="A11" s="3" t="s">
        <v>17</v>
      </c>
      <c r="B11" s="3"/>
      <c r="C11" s="4" t="s">
        <v>18</v>
      </c>
    </row>
    <row r="12" spans="1:28" ht="30" customHeight="1" x14ac:dyDescent="0.35">
      <c r="A12" s="3" t="s">
        <v>3</v>
      </c>
      <c r="B12" s="3"/>
      <c r="C12" s="57" t="s">
        <v>162</v>
      </c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8" ht="6" customHeight="1" thickBot="1" x14ac:dyDescent="0.4">
      <c r="B13" s="5"/>
      <c r="C13" s="6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x14ac:dyDescent="0.35">
      <c r="B14" s="8"/>
      <c r="C14" s="9"/>
      <c r="D14" s="10"/>
      <c r="E14" s="11">
        <v>2021</v>
      </c>
      <c r="F14" s="11">
        <v>2020</v>
      </c>
      <c r="G14" s="11">
        <v>2019</v>
      </c>
      <c r="H14" s="11">
        <v>2018</v>
      </c>
      <c r="I14" s="11">
        <v>2017</v>
      </c>
      <c r="J14" s="11">
        <v>2016</v>
      </c>
      <c r="K14" s="11">
        <v>2015</v>
      </c>
      <c r="L14" s="11">
        <v>2014</v>
      </c>
      <c r="M14" s="11">
        <v>2013</v>
      </c>
      <c r="N14" s="11">
        <v>2012</v>
      </c>
      <c r="O14" s="11">
        <v>2011</v>
      </c>
      <c r="P14" s="11">
        <v>2010</v>
      </c>
      <c r="Q14" s="11">
        <v>2009</v>
      </c>
      <c r="R14" s="11">
        <v>2008</v>
      </c>
      <c r="S14" s="11">
        <v>2007</v>
      </c>
      <c r="T14" s="11">
        <v>2006</v>
      </c>
      <c r="U14" s="11">
        <v>2005</v>
      </c>
      <c r="V14" s="11">
        <v>2004</v>
      </c>
      <c r="W14" s="11">
        <v>2003</v>
      </c>
      <c r="X14" s="11">
        <v>2002</v>
      </c>
      <c r="Y14" s="11">
        <v>2000</v>
      </c>
      <c r="Z14" s="11">
        <v>1998</v>
      </c>
      <c r="AA14" s="11">
        <v>1996</v>
      </c>
      <c r="AB14" s="12"/>
    </row>
    <row r="15" spans="1:28" x14ac:dyDescent="0.35">
      <c r="B15" s="8"/>
      <c r="C15" s="47" t="s">
        <v>19</v>
      </c>
      <c r="D15" s="13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2"/>
    </row>
    <row r="16" spans="1:28" x14ac:dyDescent="0.35">
      <c r="B16" s="8"/>
      <c r="C16" s="48" t="s">
        <v>20</v>
      </c>
      <c r="D16" s="15"/>
      <c r="E16" s="16" t="s">
        <v>22</v>
      </c>
      <c r="F16" s="16" t="s">
        <v>21</v>
      </c>
      <c r="G16" s="16" t="s">
        <v>21</v>
      </c>
      <c r="H16" s="16" t="s">
        <v>21</v>
      </c>
      <c r="I16" s="16" t="s">
        <v>21</v>
      </c>
      <c r="J16" s="16" t="s">
        <v>21</v>
      </c>
      <c r="K16" s="16" t="s">
        <v>21</v>
      </c>
      <c r="L16" s="16" t="s">
        <v>21</v>
      </c>
      <c r="M16" s="16" t="s">
        <v>21</v>
      </c>
      <c r="N16" s="16" t="s">
        <v>21</v>
      </c>
      <c r="O16" s="16" t="s">
        <v>21</v>
      </c>
      <c r="P16" s="16" t="s">
        <v>21</v>
      </c>
      <c r="Q16" s="16" t="s">
        <v>21</v>
      </c>
      <c r="R16" s="16" t="s">
        <v>21</v>
      </c>
      <c r="S16" s="16" t="s">
        <v>21</v>
      </c>
      <c r="T16" s="16" t="s">
        <v>21</v>
      </c>
      <c r="U16" s="16" t="s">
        <v>21</v>
      </c>
      <c r="V16" s="16" t="s">
        <v>21</v>
      </c>
      <c r="W16" s="16" t="s">
        <v>22</v>
      </c>
      <c r="X16" s="16" t="s">
        <v>22</v>
      </c>
      <c r="Y16" s="16" t="s">
        <v>22</v>
      </c>
      <c r="Z16" s="16" t="s">
        <v>22</v>
      </c>
      <c r="AA16" s="16" t="s">
        <v>22</v>
      </c>
      <c r="AB16" s="12"/>
    </row>
    <row r="17" spans="2:28" x14ac:dyDescent="0.35">
      <c r="B17" s="8"/>
      <c r="C17" s="48" t="s">
        <v>23</v>
      </c>
      <c r="D17" s="15"/>
      <c r="E17" s="16" t="s">
        <v>21</v>
      </c>
      <c r="F17" s="16" t="s">
        <v>21</v>
      </c>
      <c r="G17" s="16" t="s">
        <v>21</v>
      </c>
      <c r="H17" s="16" t="s">
        <v>21</v>
      </c>
      <c r="I17" s="16" t="s">
        <v>21</v>
      </c>
      <c r="J17" s="16" t="s">
        <v>21</v>
      </c>
      <c r="K17" s="16" t="s">
        <v>21</v>
      </c>
      <c r="L17" s="16" t="s">
        <v>21</v>
      </c>
      <c r="M17" s="16" t="s">
        <v>21</v>
      </c>
      <c r="N17" s="16" t="s">
        <v>21</v>
      </c>
      <c r="O17" s="16" t="s">
        <v>21</v>
      </c>
      <c r="P17" s="16" t="s">
        <v>21</v>
      </c>
      <c r="Q17" s="16" t="s">
        <v>21</v>
      </c>
      <c r="R17" s="16" t="s">
        <v>21</v>
      </c>
      <c r="S17" s="16" t="s">
        <v>21</v>
      </c>
      <c r="T17" s="16" t="s">
        <v>21</v>
      </c>
      <c r="U17" s="16" t="s">
        <v>21</v>
      </c>
      <c r="V17" s="16" t="s">
        <v>21</v>
      </c>
      <c r="W17" s="16" t="s">
        <v>22</v>
      </c>
      <c r="X17" s="16" t="s">
        <v>22</v>
      </c>
      <c r="Y17" s="16" t="s">
        <v>22</v>
      </c>
      <c r="Z17" s="16" t="s">
        <v>22</v>
      </c>
      <c r="AA17" s="16" t="s">
        <v>22</v>
      </c>
      <c r="AB17" s="12"/>
    </row>
    <row r="18" spans="2:28" x14ac:dyDescent="0.35">
      <c r="B18" s="8"/>
      <c r="C18" s="48"/>
      <c r="D18" s="15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2"/>
    </row>
    <row r="19" spans="2:28" x14ac:dyDescent="0.35">
      <c r="B19" s="8"/>
      <c r="C19" s="49" t="s">
        <v>24</v>
      </c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2"/>
    </row>
    <row r="20" spans="2:28" x14ac:dyDescent="0.35">
      <c r="B20" s="8"/>
      <c r="C20" s="48" t="s">
        <v>25</v>
      </c>
      <c r="D20" s="15"/>
      <c r="E20" s="16" t="s">
        <v>22</v>
      </c>
      <c r="F20" s="16" t="s">
        <v>22</v>
      </c>
      <c r="G20" s="16" t="s">
        <v>22</v>
      </c>
      <c r="H20" s="16" t="s">
        <v>22</v>
      </c>
      <c r="I20" s="16" t="s">
        <v>22</v>
      </c>
      <c r="J20" s="16" t="s">
        <v>22</v>
      </c>
      <c r="K20" s="16" t="s">
        <v>22</v>
      </c>
      <c r="L20" s="16" t="s">
        <v>22</v>
      </c>
      <c r="M20" s="16" t="s">
        <v>22</v>
      </c>
      <c r="N20" s="16" t="s">
        <v>22</v>
      </c>
      <c r="O20" s="16" t="s">
        <v>22</v>
      </c>
      <c r="P20" s="16" t="s">
        <v>22</v>
      </c>
      <c r="Q20" s="16" t="s">
        <v>22</v>
      </c>
      <c r="R20" s="16" t="s">
        <v>22</v>
      </c>
      <c r="S20" s="16" t="s">
        <v>22</v>
      </c>
      <c r="T20" s="16" t="s">
        <v>22</v>
      </c>
      <c r="U20" s="16" t="s">
        <v>22</v>
      </c>
      <c r="V20" s="16" t="s">
        <v>22</v>
      </c>
      <c r="W20" s="16" t="s">
        <v>22</v>
      </c>
      <c r="X20" s="16" t="s">
        <v>22</v>
      </c>
      <c r="Y20" s="16" t="s">
        <v>22</v>
      </c>
      <c r="Z20" s="16" t="s">
        <v>22</v>
      </c>
      <c r="AA20" s="16" t="s">
        <v>22</v>
      </c>
      <c r="AB20" s="12"/>
    </row>
    <row r="21" spans="2:28" x14ac:dyDescent="0.35">
      <c r="B21" s="8"/>
      <c r="C21" s="50"/>
      <c r="D21" s="13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  <c r="Z21" s="16"/>
      <c r="AA21" s="16"/>
      <c r="AB21" s="12"/>
    </row>
    <row r="22" spans="2:28" x14ac:dyDescent="0.35">
      <c r="B22" s="8"/>
      <c r="C22" s="47" t="s">
        <v>26</v>
      </c>
      <c r="D22" s="13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  <c r="Z22" s="16"/>
      <c r="AA22" s="16"/>
      <c r="AB22" s="12"/>
    </row>
    <row r="23" spans="2:28" x14ac:dyDescent="0.35">
      <c r="B23" s="8"/>
      <c r="C23" s="48" t="s">
        <v>25</v>
      </c>
      <c r="D23" s="15"/>
      <c r="E23" s="16" t="s">
        <v>22</v>
      </c>
      <c r="F23" s="16" t="s">
        <v>22</v>
      </c>
      <c r="G23" s="16" t="s">
        <v>22</v>
      </c>
      <c r="H23" s="16" t="s">
        <v>22</v>
      </c>
      <c r="I23" s="16" t="s">
        <v>22</v>
      </c>
      <c r="J23" s="16" t="s">
        <v>22</v>
      </c>
      <c r="K23" s="16" t="s">
        <v>22</v>
      </c>
      <c r="L23" s="16" t="s">
        <v>22</v>
      </c>
      <c r="M23" s="16" t="s">
        <v>22</v>
      </c>
      <c r="N23" s="16" t="s">
        <v>22</v>
      </c>
      <c r="O23" s="16" t="s">
        <v>22</v>
      </c>
      <c r="P23" s="16" t="s">
        <v>22</v>
      </c>
      <c r="Q23" s="16" t="s">
        <v>22</v>
      </c>
      <c r="R23" s="16" t="s">
        <v>22</v>
      </c>
      <c r="S23" s="16" t="s">
        <v>22</v>
      </c>
      <c r="T23" s="16" t="s">
        <v>22</v>
      </c>
      <c r="U23" s="16" t="s">
        <v>22</v>
      </c>
      <c r="V23" s="16" t="s">
        <v>22</v>
      </c>
      <c r="W23" s="16" t="s">
        <v>22</v>
      </c>
      <c r="X23" s="16" t="s">
        <v>22</v>
      </c>
      <c r="Y23" s="16" t="s">
        <v>22</v>
      </c>
      <c r="Z23" s="16" t="s">
        <v>22</v>
      </c>
      <c r="AA23" s="16" t="s">
        <v>22</v>
      </c>
      <c r="AB23" s="12"/>
    </row>
    <row r="24" spans="2:28" x14ac:dyDescent="0.35">
      <c r="B24" s="8"/>
      <c r="C24" s="50"/>
      <c r="D24" s="13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  <c r="Z24" s="16"/>
      <c r="AA24" s="16"/>
      <c r="AB24" s="12"/>
    </row>
    <row r="25" spans="2:28" x14ac:dyDescent="0.35">
      <c r="B25" s="8"/>
      <c r="C25" s="47" t="s">
        <v>27</v>
      </c>
      <c r="D25" s="17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  <c r="Z25" s="16"/>
      <c r="AA25" s="16"/>
      <c r="AB25" s="12"/>
    </row>
    <row r="26" spans="2:28" x14ac:dyDescent="0.35">
      <c r="B26" s="8"/>
      <c r="C26" s="48" t="s">
        <v>25</v>
      </c>
      <c r="D26" s="15"/>
      <c r="E26" s="16" t="s">
        <v>22</v>
      </c>
      <c r="F26" s="16" t="s">
        <v>22</v>
      </c>
      <c r="G26" s="16" t="s">
        <v>22</v>
      </c>
      <c r="H26" s="16" t="s">
        <v>22</v>
      </c>
      <c r="I26" s="16" t="s">
        <v>22</v>
      </c>
      <c r="J26" s="16" t="s">
        <v>22</v>
      </c>
      <c r="K26" s="16" t="s">
        <v>22</v>
      </c>
      <c r="L26" s="16" t="s">
        <v>22</v>
      </c>
      <c r="M26" s="16" t="s">
        <v>22</v>
      </c>
      <c r="N26" s="16" t="s">
        <v>22</v>
      </c>
      <c r="O26" s="16" t="s">
        <v>22</v>
      </c>
      <c r="P26" s="16" t="s">
        <v>22</v>
      </c>
      <c r="Q26" s="16" t="s">
        <v>22</v>
      </c>
      <c r="R26" s="16" t="s">
        <v>22</v>
      </c>
      <c r="S26" s="16" t="s">
        <v>22</v>
      </c>
      <c r="T26" s="16" t="s">
        <v>22</v>
      </c>
      <c r="U26" s="16" t="s">
        <v>22</v>
      </c>
      <c r="V26" s="16" t="s">
        <v>22</v>
      </c>
      <c r="W26" s="16" t="s">
        <v>22</v>
      </c>
      <c r="X26" s="16" t="s">
        <v>22</v>
      </c>
      <c r="Y26" s="16" t="s">
        <v>22</v>
      </c>
      <c r="Z26" s="16" t="s">
        <v>22</v>
      </c>
      <c r="AA26" s="16" t="s">
        <v>22</v>
      </c>
      <c r="AB26" s="12"/>
    </row>
    <row r="27" spans="2:28" x14ac:dyDescent="0.35">
      <c r="B27" s="8"/>
      <c r="C27" s="48"/>
      <c r="D27" s="13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  <c r="Z27" s="16"/>
      <c r="AA27" s="16"/>
      <c r="AB27" s="12"/>
    </row>
    <row r="28" spans="2:28" x14ac:dyDescent="0.35">
      <c r="B28" s="8"/>
      <c r="C28" s="47" t="s">
        <v>28</v>
      </c>
      <c r="D28" s="13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2"/>
    </row>
    <row r="29" spans="2:28" x14ac:dyDescent="0.35">
      <c r="B29" s="8"/>
      <c r="C29" s="50" t="s">
        <v>29</v>
      </c>
      <c r="D29" s="15"/>
      <c r="E29" s="16"/>
      <c r="F29" s="16" t="s">
        <v>21</v>
      </c>
      <c r="G29" s="16" t="s">
        <v>21</v>
      </c>
      <c r="H29" s="16" t="s">
        <v>21</v>
      </c>
      <c r="I29" s="16" t="s">
        <v>22</v>
      </c>
      <c r="J29" s="16" t="s">
        <v>22</v>
      </c>
      <c r="K29" s="16" t="s">
        <v>22</v>
      </c>
      <c r="L29" s="16" t="s">
        <v>21</v>
      </c>
      <c r="M29" s="16" t="s">
        <v>21</v>
      </c>
      <c r="N29" s="16" t="s">
        <v>21</v>
      </c>
      <c r="O29" s="16" t="s">
        <v>21</v>
      </c>
      <c r="P29" s="16" t="s">
        <v>21</v>
      </c>
      <c r="Q29" s="16" t="s">
        <v>21</v>
      </c>
      <c r="R29" s="16" t="s">
        <v>21</v>
      </c>
      <c r="S29" s="16" t="s">
        <v>21</v>
      </c>
      <c r="T29" s="16" t="s">
        <v>21</v>
      </c>
      <c r="U29" s="16" t="s">
        <v>21</v>
      </c>
      <c r="V29" s="16" t="s">
        <v>21</v>
      </c>
      <c r="W29" s="16" t="s">
        <v>22</v>
      </c>
      <c r="X29" s="16" t="s">
        <v>22</v>
      </c>
      <c r="Y29" s="16" t="s">
        <v>22</v>
      </c>
      <c r="Z29" s="16" t="s">
        <v>22</v>
      </c>
      <c r="AA29" s="16" t="s">
        <v>22</v>
      </c>
      <c r="AB29" s="12"/>
    </row>
    <row r="30" spans="2:28" x14ac:dyDescent="0.35">
      <c r="B30" s="8"/>
      <c r="C30" s="50" t="s">
        <v>30</v>
      </c>
      <c r="D30" s="15"/>
      <c r="E30" s="16"/>
      <c r="F30" s="16" t="s">
        <v>21</v>
      </c>
      <c r="G30" s="16" t="s">
        <v>21</v>
      </c>
      <c r="H30" s="16" t="s">
        <v>21</v>
      </c>
      <c r="I30" s="16" t="s">
        <v>22</v>
      </c>
      <c r="J30" s="16" t="s">
        <v>22</v>
      </c>
      <c r="K30" s="16" t="s">
        <v>21</v>
      </c>
      <c r="L30" s="16" t="s">
        <v>21</v>
      </c>
      <c r="M30" s="16" t="s">
        <v>21</v>
      </c>
      <c r="N30" s="16" t="s">
        <v>21</v>
      </c>
      <c r="O30" s="16" t="s">
        <v>21</v>
      </c>
      <c r="P30" s="16" t="s">
        <v>21</v>
      </c>
      <c r="Q30" s="16" t="s">
        <v>21</v>
      </c>
      <c r="R30" s="16" t="s">
        <v>21</v>
      </c>
      <c r="S30" s="16" t="s">
        <v>21</v>
      </c>
      <c r="T30" s="16" t="s">
        <v>21</v>
      </c>
      <c r="U30" s="16" t="s">
        <v>21</v>
      </c>
      <c r="V30" s="16" t="s">
        <v>21</v>
      </c>
      <c r="W30" s="16" t="s">
        <v>22</v>
      </c>
      <c r="X30" s="16" t="s">
        <v>22</v>
      </c>
      <c r="Y30" s="16" t="s">
        <v>22</v>
      </c>
      <c r="Z30" s="16" t="s">
        <v>22</v>
      </c>
      <c r="AA30" s="16" t="s">
        <v>22</v>
      </c>
      <c r="AB30" s="12"/>
    </row>
    <row r="31" spans="2:28" x14ac:dyDescent="0.35">
      <c r="B31" s="8"/>
      <c r="C31" s="50" t="s">
        <v>31</v>
      </c>
      <c r="D31" s="15"/>
      <c r="E31" s="16"/>
      <c r="F31" s="16" t="s">
        <v>21</v>
      </c>
      <c r="G31" s="16" t="s">
        <v>21</v>
      </c>
      <c r="H31" s="16" t="s">
        <v>21</v>
      </c>
      <c r="I31" s="16" t="s">
        <v>21</v>
      </c>
      <c r="J31" s="16" t="s">
        <v>21</v>
      </c>
      <c r="K31" s="16" t="s">
        <v>21</v>
      </c>
      <c r="L31" s="16" t="s">
        <v>21</v>
      </c>
      <c r="M31" s="16" t="s">
        <v>21</v>
      </c>
      <c r="N31" s="16" t="s">
        <v>21</v>
      </c>
      <c r="O31" s="16" t="s">
        <v>21</v>
      </c>
      <c r="P31" s="16" t="s">
        <v>21</v>
      </c>
      <c r="Q31" s="16" t="s">
        <v>21</v>
      </c>
      <c r="R31" s="16" t="s">
        <v>21</v>
      </c>
      <c r="S31" s="16" t="s">
        <v>21</v>
      </c>
      <c r="T31" s="16" t="s">
        <v>21</v>
      </c>
      <c r="U31" s="16" t="s">
        <v>21</v>
      </c>
      <c r="V31" s="16" t="s">
        <v>21</v>
      </c>
      <c r="W31" s="16" t="s">
        <v>22</v>
      </c>
      <c r="X31" s="16" t="s">
        <v>22</v>
      </c>
      <c r="Y31" s="16" t="s">
        <v>22</v>
      </c>
      <c r="Z31" s="16" t="s">
        <v>22</v>
      </c>
      <c r="AA31" s="16" t="s">
        <v>22</v>
      </c>
      <c r="AB31" s="12"/>
    </row>
    <row r="32" spans="2:28" s="11" customFormat="1" ht="13" x14ac:dyDescent="0.3">
      <c r="B32" s="8"/>
      <c r="C32" s="50" t="s">
        <v>32</v>
      </c>
      <c r="D32" s="17"/>
      <c r="E32" s="18" t="s">
        <v>21</v>
      </c>
      <c r="F32" s="18" t="s">
        <v>21</v>
      </c>
      <c r="G32" s="18" t="s">
        <v>21</v>
      </c>
      <c r="H32" s="18" t="s">
        <v>21</v>
      </c>
      <c r="I32" s="18" t="s">
        <v>21</v>
      </c>
      <c r="J32" s="18" t="s">
        <v>21</v>
      </c>
      <c r="K32" s="18" t="s">
        <v>21</v>
      </c>
      <c r="L32" s="18" t="s">
        <v>21</v>
      </c>
      <c r="M32" s="18" t="s">
        <v>21</v>
      </c>
      <c r="N32" s="18" t="s">
        <v>21</v>
      </c>
      <c r="O32" s="18" t="s">
        <v>21</v>
      </c>
      <c r="P32" s="18" t="s">
        <v>21</v>
      </c>
      <c r="Q32" s="18" t="s">
        <v>21</v>
      </c>
      <c r="R32" s="18" t="s">
        <v>21</v>
      </c>
      <c r="S32" s="18" t="s">
        <v>21</v>
      </c>
      <c r="T32" s="18" t="s">
        <v>21</v>
      </c>
      <c r="U32" s="18" t="s">
        <v>21</v>
      </c>
      <c r="V32" s="16" t="s">
        <v>21</v>
      </c>
      <c r="W32" s="16" t="s">
        <v>22</v>
      </c>
      <c r="X32" s="16" t="s">
        <v>22</v>
      </c>
      <c r="Y32" s="16" t="s">
        <v>22</v>
      </c>
      <c r="Z32" s="16" t="s">
        <v>22</v>
      </c>
      <c r="AA32" s="16" t="s">
        <v>22</v>
      </c>
      <c r="AB32" s="19"/>
    </row>
    <row r="33" spans="2:28" x14ac:dyDescent="0.35">
      <c r="B33" s="8"/>
      <c r="C33" s="48"/>
      <c r="D33" s="20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2"/>
    </row>
    <row r="34" spans="2:28" x14ac:dyDescent="0.35">
      <c r="B34" s="8"/>
      <c r="C34" s="47" t="s">
        <v>33</v>
      </c>
      <c r="D34" s="21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  <c r="Z34" s="16"/>
      <c r="AA34" s="16"/>
      <c r="AB34" s="12"/>
    </row>
    <row r="35" spans="2:28" x14ac:dyDescent="0.35">
      <c r="B35" s="8"/>
      <c r="C35" s="50" t="s">
        <v>34</v>
      </c>
      <c r="D35" s="13"/>
      <c r="E35" s="18" t="s">
        <v>22</v>
      </c>
      <c r="F35" s="18" t="s">
        <v>22</v>
      </c>
      <c r="G35" s="18" t="s">
        <v>22</v>
      </c>
      <c r="H35" s="18" t="s">
        <v>22</v>
      </c>
      <c r="I35" s="18" t="s">
        <v>22</v>
      </c>
      <c r="J35" s="18" t="s">
        <v>22</v>
      </c>
      <c r="K35" s="18" t="s">
        <v>21</v>
      </c>
      <c r="L35" s="18" t="s">
        <v>21</v>
      </c>
      <c r="M35" s="18" t="s">
        <v>21</v>
      </c>
      <c r="N35" s="18" t="s">
        <v>21</v>
      </c>
      <c r="O35" s="18" t="s">
        <v>21</v>
      </c>
      <c r="P35" s="18" t="s">
        <v>21</v>
      </c>
      <c r="Q35" s="18" t="s">
        <v>21</v>
      </c>
      <c r="R35" s="18" t="s">
        <v>21</v>
      </c>
      <c r="S35" s="18" t="s">
        <v>21</v>
      </c>
      <c r="T35" s="18" t="s">
        <v>21</v>
      </c>
      <c r="U35" s="18" t="s">
        <v>21</v>
      </c>
      <c r="V35" s="16" t="s">
        <v>21</v>
      </c>
      <c r="W35" s="16" t="s">
        <v>22</v>
      </c>
      <c r="X35" s="16" t="s">
        <v>22</v>
      </c>
      <c r="Y35" s="16" t="s">
        <v>22</v>
      </c>
      <c r="Z35" s="16" t="s">
        <v>22</v>
      </c>
      <c r="AA35" s="16" t="s">
        <v>22</v>
      </c>
      <c r="AB35" s="12"/>
    </row>
    <row r="36" spans="2:28" ht="39" x14ac:dyDescent="0.35">
      <c r="B36" s="8"/>
      <c r="C36" s="52" t="s">
        <v>35</v>
      </c>
      <c r="D36" s="51"/>
      <c r="E36" s="18"/>
      <c r="F36" s="18" t="s">
        <v>21</v>
      </c>
      <c r="G36" s="18" t="s">
        <v>21</v>
      </c>
      <c r="H36" s="18" t="s">
        <v>21</v>
      </c>
      <c r="I36" s="18" t="s">
        <v>21</v>
      </c>
      <c r="J36" s="18" t="s">
        <v>21</v>
      </c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6"/>
      <c r="W36" s="16"/>
      <c r="X36" s="16"/>
      <c r="Y36" s="16"/>
      <c r="Z36" s="16"/>
      <c r="AA36" s="16"/>
      <c r="AB36" s="12"/>
    </row>
    <row r="37" spans="2:28" ht="26" x14ac:dyDescent="0.35">
      <c r="B37" s="8"/>
      <c r="C37" s="52" t="s">
        <v>36</v>
      </c>
      <c r="D37" s="51"/>
      <c r="E37" s="18" t="s">
        <v>21</v>
      </c>
      <c r="F37" s="18" t="s">
        <v>21</v>
      </c>
      <c r="G37" s="18" t="s">
        <v>21</v>
      </c>
      <c r="H37" s="18" t="s">
        <v>21</v>
      </c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6"/>
      <c r="W37" s="16"/>
      <c r="X37" s="16"/>
      <c r="Y37" s="16"/>
      <c r="Z37" s="16"/>
      <c r="AA37" s="16"/>
      <c r="AB37" s="12"/>
    </row>
    <row r="38" spans="2:28" x14ac:dyDescent="0.35">
      <c r="B38" s="8"/>
      <c r="C38" s="48"/>
      <c r="D38" s="13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  <c r="Z38" s="16"/>
      <c r="AA38" s="16"/>
      <c r="AB38" s="12"/>
    </row>
    <row r="39" spans="2:28" x14ac:dyDescent="0.35">
      <c r="B39" s="8"/>
      <c r="C39" s="47" t="s">
        <v>37</v>
      </c>
      <c r="D39" s="13"/>
      <c r="E39" s="22">
        <v>22</v>
      </c>
      <c r="F39" s="22">
        <v>20</v>
      </c>
      <c r="G39" s="22">
        <v>20</v>
      </c>
      <c r="H39" s="22">
        <v>10</v>
      </c>
      <c r="I39" s="22">
        <v>29</v>
      </c>
      <c r="J39" s="22">
        <v>29</v>
      </c>
      <c r="K39" s="22">
        <v>28</v>
      </c>
      <c r="L39" s="22">
        <v>28</v>
      </c>
      <c r="M39" s="22">
        <v>26</v>
      </c>
      <c r="N39" s="22">
        <v>26</v>
      </c>
      <c r="O39" s="22">
        <v>25</v>
      </c>
      <c r="P39" s="22">
        <v>25</v>
      </c>
      <c r="Q39" s="22">
        <v>23</v>
      </c>
      <c r="R39" s="22">
        <v>23</v>
      </c>
      <c r="S39" s="22">
        <v>22</v>
      </c>
      <c r="T39" s="22">
        <v>20</v>
      </c>
      <c r="U39" s="22">
        <v>11</v>
      </c>
      <c r="V39" s="22">
        <v>11</v>
      </c>
      <c r="W39" s="22" t="s">
        <v>22</v>
      </c>
      <c r="X39" s="22" t="s">
        <v>22</v>
      </c>
      <c r="Y39" s="22" t="s">
        <v>22</v>
      </c>
      <c r="Z39" s="22" t="s">
        <v>22</v>
      </c>
      <c r="AA39" s="22" t="s">
        <v>22</v>
      </c>
      <c r="AB39" s="12"/>
    </row>
    <row r="40" spans="2:28" x14ac:dyDescent="0.35">
      <c r="B40" s="8"/>
      <c r="C40" s="47" t="s">
        <v>38</v>
      </c>
      <c r="D40" s="13"/>
      <c r="E40" s="23">
        <v>2021</v>
      </c>
      <c r="F40" s="23">
        <v>2019</v>
      </c>
      <c r="G40" s="23">
        <v>2019</v>
      </c>
      <c r="H40" s="23">
        <v>2019</v>
      </c>
      <c r="I40" s="23">
        <v>2017</v>
      </c>
      <c r="J40" s="23">
        <v>2017</v>
      </c>
      <c r="K40" s="23">
        <v>2014</v>
      </c>
      <c r="L40" s="23">
        <v>2014</v>
      </c>
      <c r="M40" s="23">
        <v>2012</v>
      </c>
      <c r="N40" s="23">
        <v>2012</v>
      </c>
      <c r="O40" s="23">
        <v>2010</v>
      </c>
      <c r="P40" s="23">
        <v>2010</v>
      </c>
      <c r="Q40" s="23">
        <v>2008</v>
      </c>
      <c r="R40" s="23">
        <v>2008</v>
      </c>
      <c r="S40" s="23">
        <v>2006</v>
      </c>
      <c r="T40" s="23">
        <v>2006</v>
      </c>
      <c r="U40" s="23">
        <v>2004</v>
      </c>
      <c r="V40" s="23">
        <v>2004</v>
      </c>
      <c r="W40" s="22" t="s">
        <v>22</v>
      </c>
      <c r="X40" s="22" t="s">
        <v>22</v>
      </c>
      <c r="Y40" s="22" t="s">
        <v>22</v>
      </c>
      <c r="Z40" s="22" t="s">
        <v>22</v>
      </c>
      <c r="AA40" s="22" t="s">
        <v>22</v>
      </c>
      <c r="AB40" s="12"/>
    </row>
    <row r="41" spans="2:28" ht="15" thickBot="1" x14ac:dyDescent="0.4">
      <c r="B41" s="24"/>
      <c r="C41" s="25"/>
      <c r="D41" s="26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8"/>
    </row>
    <row r="42" spans="2:28" x14ac:dyDescent="0.35">
      <c r="C42" s="29"/>
    </row>
    <row r="43" spans="2:28" x14ac:dyDescent="0.35">
      <c r="C43" s="29"/>
    </row>
    <row r="44" spans="2:28" x14ac:dyDescent="0.35">
      <c r="C44" s="29"/>
    </row>
    <row r="45" spans="2:28" x14ac:dyDescent="0.35">
      <c r="C45" s="29"/>
    </row>
    <row r="46" spans="2:28" x14ac:dyDescent="0.35">
      <c r="C46" s="29"/>
    </row>
    <row r="47" spans="2:28" x14ac:dyDescent="0.35">
      <c r="C47" s="29"/>
    </row>
    <row r="48" spans="2:28" x14ac:dyDescent="0.35">
      <c r="C48" s="29"/>
    </row>
    <row r="49" spans="3:3" x14ac:dyDescent="0.35">
      <c r="C49" s="29"/>
    </row>
    <row r="50" spans="3:3" x14ac:dyDescent="0.35">
      <c r="C50" s="29"/>
    </row>
    <row r="51" spans="3:3" x14ac:dyDescent="0.35">
      <c r="C51" s="29"/>
    </row>
    <row r="52" spans="3:3" x14ac:dyDescent="0.35">
      <c r="C52" s="29"/>
    </row>
    <row r="53" spans="3:3" x14ac:dyDescent="0.35">
      <c r="C53" s="29"/>
    </row>
    <row r="54" spans="3:3" x14ac:dyDescent="0.35">
      <c r="C54" s="29"/>
    </row>
    <row r="55" spans="3:3" x14ac:dyDescent="0.35">
      <c r="C55" s="29"/>
    </row>
    <row r="56" spans="3:3" x14ac:dyDescent="0.35">
      <c r="C56" s="29"/>
    </row>
    <row r="57" spans="3:3" x14ac:dyDescent="0.35">
      <c r="C57" s="29"/>
    </row>
    <row r="58" spans="3:3" x14ac:dyDescent="0.35">
      <c r="C58" s="29"/>
    </row>
    <row r="59" spans="3:3" x14ac:dyDescent="0.35">
      <c r="C59" s="29"/>
    </row>
    <row r="60" spans="3:3" x14ac:dyDescent="0.35">
      <c r="C60" s="29"/>
    </row>
    <row r="61" spans="3:3" x14ac:dyDescent="0.35">
      <c r="C61" s="29"/>
    </row>
    <row r="62" spans="3:3" x14ac:dyDescent="0.35">
      <c r="C62" s="29"/>
    </row>
    <row r="63" spans="3:3" x14ac:dyDescent="0.35">
      <c r="C63" s="29"/>
    </row>
    <row r="64" spans="3:3" x14ac:dyDescent="0.35">
      <c r="C64" s="29"/>
    </row>
    <row r="65" spans="3:3" x14ac:dyDescent="0.35">
      <c r="C65" s="29"/>
    </row>
    <row r="66" spans="3:3" x14ac:dyDescent="0.35">
      <c r="C66" s="29"/>
    </row>
    <row r="67" spans="3:3" x14ac:dyDescent="0.35">
      <c r="C67" s="29"/>
    </row>
    <row r="68" spans="3:3" x14ac:dyDescent="0.35">
      <c r="C68" s="29"/>
    </row>
    <row r="69" spans="3:3" x14ac:dyDescent="0.35">
      <c r="C69" s="29"/>
    </row>
    <row r="70" spans="3:3" x14ac:dyDescent="0.35">
      <c r="C70" s="29"/>
    </row>
    <row r="71" spans="3:3" x14ac:dyDescent="0.35">
      <c r="C71" s="29"/>
    </row>
    <row r="72" spans="3:3" x14ac:dyDescent="0.35">
      <c r="C72" s="29"/>
    </row>
    <row r="73" spans="3:3" x14ac:dyDescent="0.35">
      <c r="C73" s="29"/>
    </row>
    <row r="74" spans="3:3" x14ac:dyDescent="0.35">
      <c r="C74" s="29"/>
    </row>
    <row r="75" spans="3:3" x14ac:dyDescent="0.35">
      <c r="C75" s="29"/>
    </row>
    <row r="76" spans="3:3" x14ac:dyDescent="0.35">
      <c r="C76" s="29"/>
    </row>
    <row r="77" spans="3:3" x14ac:dyDescent="0.35">
      <c r="C77" s="29"/>
    </row>
    <row r="78" spans="3:3" x14ac:dyDescent="0.35">
      <c r="C78" s="29"/>
    </row>
    <row r="79" spans="3:3" x14ac:dyDescent="0.35">
      <c r="C79" s="29"/>
    </row>
    <row r="80" spans="3:3" x14ac:dyDescent="0.35">
      <c r="C80" s="29"/>
    </row>
    <row r="81" spans="3:3" x14ac:dyDescent="0.35">
      <c r="C81" s="29"/>
    </row>
    <row r="82" spans="3:3" x14ac:dyDescent="0.35">
      <c r="C82" s="29"/>
    </row>
    <row r="83" spans="3:3" x14ac:dyDescent="0.35">
      <c r="C83" s="29"/>
    </row>
    <row r="84" spans="3:3" x14ac:dyDescent="0.35">
      <c r="C84" s="29"/>
    </row>
    <row r="85" spans="3:3" x14ac:dyDescent="0.35">
      <c r="C85" s="29"/>
    </row>
    <row r="86" spans="3:3" x14ac:dyDescent="0.35">
      <c r="C86" s="29"/>
    </row>
    <row r="87" spans="3:3" x14ac:dyDescent="0.35">
      <c r="C87" s="29"/>
    </row>
    <row r="88" spans="3:3" x14ac:dyDescent="0.35">
      <c r="C88" s="29"/>
    </row>
    <row r="89" spans="3:3" x14ac:dyDescent="0.35">
      <c r="C89" s="29"/>
    </row>
    <row r="90" spans="3:3" x14ac:dyDescent="0.35">
      <c r="C90" s="29"/>
    </row>
    <row r="91" spans="3:3" x14ac:dyDescent="0.35">
      <c r="C91" s="29"/>
    </row>
    <row r="92" spans="3:3" x14ac:dyDescent="0.35">
      <c r="C92" s="29"/>
    </row>
    <row r="93" spans="3:3" x14ac:dyDescent="0.35">
      <c r="C93" s="29"/>
    </row>
    <row r="94" spans="3:3" x14ac:dyDescent="0.35">
      <c r="C94" s="29"/>
    </row>
    <row r="95" spans="3:3" x14ac:dyDescent="0.35">
      <c r="C95" s="29"/>
    </row>
    <row r="96" spans="3:3" x14ac:dyDescent="0.35">
      <c r="C96" s="29"/>
    </row>
    <row r="97" spans="3:3" x14ac:dyDescent="0.35">
      <c r="C97" s="29"/>
    </row>
    <row r="98" spans="3:3" x14ac:dyDescent="0.35">
      <c r="C98" s="29"/>
    </row>
    <row r="99" spans="3:3" x14ac:dyDescent="0.35">
      <c r="C99" s="29"/>
    </row>
    <row r="100" spans="3:3" x14ac:dyDescent="0.35">
      <c r="C100" s="29"/>
    </row>
    <row r="101" spans="3:3" x14ac:dyDescent="0.35">
      <c r="C101" s="29"/>
    </row>
    <row r="102" spans="3:3" x14ac:dyDescent="0.35">
      <c r="C102" s="29"/>
    </row>
    <row r="103" spans="3:3" x14ac:dyDescent="0.35">
      <c r="C103" s="29"/>
    </row>
    <row r="104" spans="3:3" x14ac:dyDescent="0.35">
      <c r="C104" s="29"/>
    </row>
    <row r="105" spans="3:3" x14ac:dyDescent="0.35">
      <c r="C105" s="29"/>
    </row>
    <row r="106" spans="3:3" x14ac:dyDescent="0.35">
      <c r="C106" s="29"/>
    </row>
    <row r="107" spans="3:3" x14ac:dyDescent="0.35">
      <c r="C107" s="29"/>
    </row>
    <row r="108" spans="3:3" x14ac:dyDescent="0.35">
      <c r="C108" s="29"/>
    </row>
    <row r="109" spans="3:3" x14ac:dyDescent="0.35">
      <c r="C109" s="29"/>
    </row>
    <row r="110" spans="3:3" x14ac:dyDescent="0.35">
      <c r="C110" s="29"/>
    </row>
    <row r="111" spans="3:3" x14ac:dyDescent="0.35">
      <c r="C111" s="29"/>
    </row>
    <row r="112" spans="3:3" x14ac:dyDescent="0.35">
      <c r="C112" s="29"/>
    </row>
    <row r="113" spans="3:3" x14ac:dyDescent="0.35">
      <c r="C113" s="29"/>
    </row>
    <row r="114" spans="3:3" x14ac:dyDescent="0.35">
      <c r="C114" s="29"/>
    </row>
    <row r="115" spans="3:3" x14ac:dyDescent="0.35">
      <c r="C115" s="29"/>
    </row>
    <row r="116" spans="3:3" x14ac:dyDescent="0.35">
      <c r="C116" s="29"/>
    </row>
    <row r="117" spans="3:3" x14ac:dyDescent="0.35">
      <c r="C117" s="29"/>
    </row>
    <row r="118" spans="3:3" x14ac:dyDescent="0.35">
      <c r="C118" s="29"/>
    </row>
    <row r="119" spans="3:3" x14ac:dyDescent="0.35">
      <c r="C119" s="29"/>
    </row>
    <row r="120" spans="3:3" x14ac:dyDescent="0.35">
      <c r="C120" s="29"/>
    </row>
    <row r="121" spans="3:3" x14ac:dyDescent="0.35">
      <c r="C121" s="29"/>
    </row>
    <row r="122" spans="3:3" x14ac:dyDescent="0.35">
      <c r="C122" s="29"/>
    </row>
    <row r="123" spans="3:3" x14ac:dyDescent="0.35">
      <c r="C123" s="29"/>
    </row>
  </sheetData>
  <mergeCells count="3">
    <mergeCell ref="A1:C1"/>
    <mergeCell ref="C4:T4"/>
    <mergeCell ref="C12:AA12"/>
  </mergeCells>
  <hyperlinks>
    <hyperlink ref="C5" r:id="rId1" xr:uid="{00000000-0004-0000-0100-000000000000}"/>
  </hyperlinks>
  <pageMargins left="0.7" right="0.7" top="0.75" bottom="0.75" header="0.3" footer="0.3"/>
  <pageSetup orientation="portrait" horizontalDpi="4294967292" verticalDpi="4294967292" r:id="rId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X60"/>
  <sheetViews>
    <sheetView topLeftCell="A4" workbookViewId="0">
      <selection activeCell="B7" sqref="A7:B7"/>
    </sheetView>
  </sheetViews>
  <sheetFormatPr defaultColWidth="8.7265625" defaultRowHeight="14.5" x14ac:dyDescent="0.35"/>
  <cols>
    <col min="2" max="2" width="23.453125" customWidth="1"/>
    <col min="3" max="6" width="10.54296875" customWidth="1"/>
    <col min="7" max="7" width="4.453125" customWidth="1"/>
    <col min="8" max="8" width="19.7265625" customWidth="1"/>
    <col min="17" max="17" width="5.453125" customWidth="1"/>
    <col min="18" max="24" width="9.453125" bestFit="1" customWidth="1"/>
    <col min="25" max="25" width="4.54296875" customWidth="1"/>
  </cols>
  <sheetData>
    <row r="1" spans="1:24" x14ac:dyDescent="0.35">
      <c r="C1" s="32" t="s">
        <v>39</v>
      </c>
      <c r="I1" s="32" t="s">
        <v>40</v>
      </c>
      <c r="R1" s="32" t="s">
        <v>41</v>
      </c>
    </row>
    <row r="2" spans="1:24" s="32" customFormat="1" ht="87.75" customHeight="1" x14ac:dyDescent="0.35">
      <c r="B2" s="32" t="s">
        <v>42</v>
      </c>
      <c r="E2" s="32" t="s">
        <v>42</v>
      </c>
      <c r="I2" s="42" t="s">
        <v>43</v>
      </c>
      <c r="J2" s="42" t="s">
        <v>126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127</v>
      </c>
      <c r="P2" s="43" t="s">
        <v>49</v>
      </c>
      <c r="R2" s="42" t="s">
        <v>43</v>
      </c>
      <c r="S2" s="42" t="s">
        <v>126</v>
      </c>
      <c r="T2" s="42" t="s">
        <v>29</v>
      </c>
      <c r="U2" s="42" t="s">
        <v>45</v>
      </c>
      <c r="V2" s="42" t="s">
        <v>46</v>
      </c>
      <c r="W2" s="42" t="s">
        <v>31</v>
      </c>
      <c r="X2" s="42" t="s">
        <v>127</v>
      </c>
    </row>
    <row r="3" spans="1:24" x14ac:dyDescent="0.35"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/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</row>
    <row r="4" spans="1:24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/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</row>
    <row r="5" spans="1:24" x14ac:dyDescent="0.35">
      <c r="H5" t="s">
        <v>52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/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</row>
    <row r="6" spans="1:24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P6" s="33"/>
      <c r="R6" s="33" t="s">
        <v>54</v>
      </c>
      <c r="S6" s="33" t="s">
        <v>54</v>
      </c>
      <c r="T6" s="33" t="s">
        <v>55</v>
      </c>
      <c r="U6" s="33" t="s">
        <v>55</v>
      </c>
      <c r="V6" s="33" t="s">
        <v>55</v>
      </c>
      <c r="W6" s="33" t="s">
        <v>55</v>
      </c>
      <c r="X6" s="33" t="s">
        <v>56</v>
      </c>
    </row>
    <row r="7" spans="1:24" x14ac:dyDescent="0.35">
      <c r="A7" t="s">
        <v>57</v>
      </c>
      <c r="B7" t="s">
        <v>58</v>
      </c>
      <c r="C7" t="s">
        <v>159</v>
      </c>
      <c r="D7" t="s">
        <v>160</v>
      </c>
      <c r="E7" t="s">
        <v>161</v>
      </c>
      <c r="H7" t="s">
        <v>49</v>
      </c>
    </row>
    <row r="8" spans="1:24" x14ac:dyDescent="0.35">
      <c r="A8" s="38" t="s">
        <v>88</v>
      </c>
      <c r="B8" s="38" t="s">
        <v>63</v>
      </c>
      <c r="C8" s="35">
        <f>AVERAGE(R8:S8)</f>
        <v>0.44750000000000001</v>
      </c>
      <c r="D8" s="35">
        <f>AVERAGE(T8:W8)</f>
        <v>0.47333333333333333</v>
      </c>
      <c r="E8" s="35">
        <f>AVERAGE(X8)</f>
        <v>0.32666666666666666</v>
      </c>
      <c r="F8" s="35"/>
      <c r="H8" t="s">
        <v>49</v>
      </c>
      <c r="I8" s="39">
        <v>0.39500000000000002</v>
      </c>
      <c r="J8" s="39">
        <v>0.5</v>
      </c>
      <c r="K8" s="39">
        <v>0.43166666666666664</v>
      </c>
      <c r="L8" s="39">
        <v>0.75</v>
      </c>
      <c r="M8" s="39">
        <v>0.37833333333333335</v>
      </c>
      <c r="N8" s="39">
        <v>0.33333333333333331</v>
      </c>
      <c r="O8" s="39">
        <v>0.32666666666666666</v>
      </c>
      <c r="R8" s="35">
        <f t="shared" ref="R8:X18" si="0">IF(ISNUMBER(I8)=TRUE,R$5*(I8-R$4)/(R$3-R$4)+(1-R$5)*(1-(I8-R$4)/(R$3-R$4)),"..")</f>
        <v>0.39500000000000002</v>
      </c>
      <c r="S8" s="35">
        <f t="shared" si="0"/>
        <v>0.5</v>
      </c>
      <c r="T8" s="35">
        <f t="shared" si="0"/>
        <v>0.43166666666666664</v>
      </c>
      <c r="U8" s="35">
        <f t="shared" si="0"/>
        <v>0.75</v>
      </c>
      <c r="V8" s="35">
        <f t="shared" si="0"/>
        <v>0.37833333333333335</v>
      </c>
      <c r="W8" s="35">
        <f t="shared" si="0"/>
        <v>0.33333333333333331</v>
      </c>
      <c r="X8" s="35">
        <f t="shared" si="0"/>
        <v>0.32666666666666666</v>
      </c>
    </row>
    <row r="9" spans="1:24" x14ac:dyDescent="0.35">
      <c r="A9" s="38" t="s">
        <v>92</v>
      </c>
      <c r="B9" s="38" t="s">
        <v>67</v>
      </c>
      <c r="C9" s="35">
        <f t="shared" ref="C9:C18" si="1">AVERAGE(R9:S9)</f>
        <v>0.49833333333333329</v>
      </c>
      <c r="D9" s="35">
        <f t="shared" ref="D9:D18" si="2">AVERAGE(T9:W9)</f>
        <v>0.64333333333333331</v>
      </c>
      <c r="E9" s="35">
        <f t="shared" ref="E9:E18" si="3">AVERAGE(X9)</f>
        <v>0.26666666666666666</v>
      </c>
      <c r="F9" s="35"/>
      <c r="I9" s="39">
        <v>0.47333333333333333</v>
      </c>
      <c r="J9" s="39">
        <v>0.52333333333333321</v>
      </c>
      <c r="K9" s="39">
        <v>0.53833333333333344</v>
      </c>
      <c r="L9" s="39">
        <v>0.93</v>
      </c>
      <c r="M9" s="39">
        <v>0.51500000000000001</v>
      </c>
      <c r="N9" s="39">
        <v>0.59</v>
      </c>
      <c r="O9" s="39">
        <v>0.26666666666666666</v>
      </c>
      <c r="R9" s="35">
        <f t="shared" si="0"/>
        <v>0.47333333333333333</v>
      </c>
      <c r="S9" s="35">
        <f t="shared" si="0"/>
        <v>0.52333333333333321</v>
      </c>
      <c r="T9" s="35">
        <f t="shared" si="0"/>
        <v>0.53833333333333344</v>
      </c>
      <c r="U9" s="35">
        <f t="shared" si="0"/>
        <v>0.93</v>
      </c>
      <c r="V9" s="35">
        <f t="shared" si="0"/>
        <v>0.51500000000000001</v>
      </c>
      <c r="W9" s="35">
        <f t="shared" si="0"/>
        <v>0.59</v>
      </c>
      <c r="X9" s="35">
        <f t="shared" si="0"/>
        <v>0.26666666666666666</v>
      </c>
    </row>
    <row r="10" spans="1:24" x14ac:dyDescent="0.35">
      <c r="A10" s="38" t="s">
        <v>93</v>
      </c>
      <c r="B10" s="38" t="s">
        <v>68</v>
      </c>
      <c r="C10" s="35">
        <f t="shared" si="1"/>
        <v>0.5675</v>
      </c>
      <c r="D10" s="35">
        <f t="shared" si="2"/>
        <v>0.68583333333333341</v>
      </c>
      <c r="E10" s="35">
        <f t="shared" si="3"/>
        <v>0.25333333333333335</v>
      </c>
      <c r="F10" s="35"/>
      <c r="I10" s="39">
        <v>0.53500000000000003</v>
      </c>
      <c r="J10" s="39">
        <v>0.6</v>
      </c>
      <c r="K10" s="39">
        <v>0.62</v>
      </c>
      <c r="L10" s="39">
        <v>0.92500000000000004</v>
      </c>
      <c r="M10" s="39">
        <v>0.61499999999999999</v>
      </c>
      <c r="N10" s="39">
        <v>0.58333333333333337</v>
      </c>
      <c r="O10" s="39">
        <v>0.25333333333333335</v>
      </c>
      <c r="R10" s="35">
        <f t="shared" si="0"/>
        <v>0.53500000000000003</v>
      </c>
      <c r="S10" s="35">
        <f t="shared" si="0"/>
        <v>0.6</v>
      </c>
      <c r="T10" s="35">
        <f t="shared" si="0"/>
        <v>0.62</v>
      </c>
      <c r="U10" s="35">
        <f t="shared" si="0"/>
        <v>0.92500000000000004</v>
      </c>
      <c r="V10" s="35">
        <f t="shared" si="0"/>
        <v>0.61499999999999999</v>
      </c>
      <c r="W10" s="35">
        <f t="shared" si="0"/>
        <v>0.58333333333333337</v>
      </c>
      <c r="X10" s="35">
        <f t="shared" si="0"/>
        <v>0.25333333333333335</v>
      </c>
    </row>
    <row r="11" spans="1:24" x14ac:dyDescent="0.35">
      <c r="A11" s="38" t="s">
        <v>105</v>
      </c>
      <c r="B11" s="38" t="s">
        <v>69</v>
      </c>
      <c r="C11" s="35">
        <f t="shared" si="1"/>
        <v>0.33996666666666675</v>
      </c>
      <c r="D11" s="35">
        <f t="shared" si="2"/>
        <v>0.54777777777777781</v>
      </c>
      <c r="E11" s="35">
        <f t="shared" si="3"/>
        <v>0.2</v>
      </c>
      <c r="F11" s="35"/>
      <c r="I11" s="39">
        <v>0.30166666666666669</v>
      </c>
      <c r="J11" s="39">
        <v>0.37826666666666675</v>
      </c>
      <c r="K11" s="39" t="s">
        <v>22</v>
      </c>
      <c r="L11" s="39">
        <v>0.93</v>
      </c>
      <c r="M11" s="39">
        <v>0.36333333333333334</v>
      </c>
      <c r="N11" s="39">
        <v>0.35</v>
      </c>
      <c r="O11" s="39">
        <v>0.2</v>
      </c>
      <c r="R11" s="35">
        <f t="shared" si="0"/>
        <v>0.30166666666666669</v>
      </c>
      <c r="S11" s="35">
        <f t="shared" si="0"/>
        <v>0.37826666666666675</v>
      </c>
      <c r="T11" s="35" t="str">
        <f t="shared" si="0"/>
        <v>..</v>
      </c>
      <c r="U11" s="35">
        <f t="shared" si="0"/>
        <v>0.93</v>
      </c>
      <c r="V11" s="35">
        <f t="shared" si="0"/>
        <v>0.36333333333333334</v>
      </c>
      <c r="W11" s="35">
        <f t="shared" si="0"/>
        <v>0.35</v>
      </c>
      <c r="X11" s="35">
        <f t="shared" si="0"/>
        <v>0.2</v>
      </c>
    </row>
    <row r="12" spans="1:24" x14ac:dyDescent="0.35">
      <c r="A12" s="38" t="s">
        <v>94</v>
      </c>
      <c r="B12" s="38" t="s">
        <v>70</v>
      </c>
      <c r="C12" s="35">
        <f t="shared" si="1"/>
        <v>0.33771666666666667</v>
      </c>
      <c r="D12" s="35">
        <f t="shared" si="2"/>
        <v>0.53944444444444439</v>
      </c>
      <c r="E12" s="35">
        <f t="shared" si="3"/>
        <v>0.20666666666666669</v>
      </c>
      <c r="F12" s="35"/>
      <c r="I12" s="39">
        <v>0.26166666666666666</v>
      </c>
      <c r="J12" s="39">
        <v>0.41376666666666662</v>
      </c>
      <c r="K12" s="39">
        <v>0.31666666666666665</v>
      </c>
      <c r="L12" s="39">
        <v>0.85</v>
      </c>
      <c r="M12" s="39" t="s">
        <v>22</v>
      </c>
      <c r="N12" s="39">
        <v>0.45166666666666666</v>
      </c>
      <c r="O12" s="39">
        <v>0.20666666666666669</v>
      </c>
      <c r="R12" s="35">
        <f t="shared" si="0"/>
        <v>0.26166666666666666</v>
      </c>
      <c r="S12" s="35">
        <f t="shared" si="0"/>
        <v>0.41376666666666662</v>
      </c>
      <c r="T12" s="35">
        <f t="shared" si="0"/>
        <v>0.31666666666666665</v>
      </c>
      <c r="U12" s="35">
        <f t="shared" si="0"/>
        <v>0.85</v>
      </c>
      <c r="V12" s="35" t="str">
        <f t="shared" si="0"/>
        <v>..</v>
      </c>
      <c r="W12" s="35">
        <f t="shared" si="0"/>
        <v>0.45166666666666666</v>
      </c>
      <c r="X12" s="35">
        <f t="shared" si="0"/>
        <v>0.20666666666666669</v>
      </c>
    </row>
    <row r="13" spans="1:24" x14ac:dyDescent="0.35">
      <c r="A13" s="38" t="s">
        <v>95</v>
      </c>
      <c r="B13" s="38" t="s">
        <v>71</v>
      </c>
      <c r="C13" s="35">
        <f t="shared" si="1"/>
        <v>0.53750000000000009</v>
      </c>
      <c r="D13" s="35">
        <f t="shared" si="2"/>
        <v>0.65458333333333341</v>
      </c>
      <c r="E13" s="35">
        <f t="shared" si="3"/>
        <v>0.34333333333333327</v>
      </c>
      <c r="F13" s="35"/>
      <c r="H13" t="s">
        <v>49</v>
      </c>
      <c r="I13" s="39">
        <v>0.52500000000000002</v>
      </c>
      <c r="J13" s="39">
        <v>0.55000000000000004</v>
      </c>
      <c r="K13" s="39">
        <v>0.53166666666666673</v>
      </c>
      <c r="L13" s="39">
        <v>0.91500000000000004</v>
      </c>
      <c r="M13" s="39">
        <v>0.52666666666666673</v>
      </c>
      <c r="N13" s="39">
        <v>0.64500000000000002</v>
      </c>
      <c r="O13" s="39">
        <v>0.34333333333333327</v>
      </c>
      <c r="R13" s="35">
        <f t="shared" si="0"/>
        <v>0.52500000000000002</v>
      </c>
      <c r="S13" s="35">
        <f t="shared" si="0"/>
        <v>0.55000000000000004</v>
      </c>
      <c r="T13" s="35">
        <f t="shared" si="0"/>
        <v>0.53166666666666673</v>
      </c>
      <c r="U13" s="35">
        <f t="shared" si="0"/>
        <v>0.91500000000000004</v>
      </c>
      <c r="V13" s="35">
        <f t="shared" si="0"/>
        <v>0.52666666666666673</v>
      </c>
      <c r="W13" s="35">
        <f t="shared" si="0"/>
        <v>0.64500000000000002</v>
      </c>
      <c r="X13" s="35">
        <f t="shared" si="0"/>
        <v>0.34333333333333327</v>
      </c>
    </row>
    <row r="14" spans="1:24" x14ac:dyDescent="0.35">
      <c r="A14" s="40" t="s">
        <v>97</v>
      </c>
      <c r="B14" s="40" t="s">
        <v>72</v>
      </c>
      <c r="C14" s="35">
        <f t="shared" si="1"/>
        <v>0.45999999999999996</v>
      </c>
      <c r="D14" s="35">
        <f t="shared" si="2"/>
        <v>0.55249999999999999</v>
      </c>
      <c r="E14" s="35">
        <f t="shared" si="3"/>
        <v>0.29333333333333328</v>
      </c>
      <c r="F14" s="35"/>
      <c r="I14" s="39">
        <v>0.3833333333333333</v>
      </c>
      <c r="J14" s="39">
        <v>0.53666666666666663</v>
      </c>
      <c r="K14" s="39">
        <v>0.4383333333333333</v>
      </c>
      <c r="L14" s="39">
        <v>0.93500000000000005</v>
      </c>
      <c r="M14" s="39">
        <v>0.44</v>
      </c>
      <c r="N14" s="39">
        <v>0.39666666666666667</v>
      </c>
      <c r="O14" s="39">
        <v>0.29333333333333328</v>
      </c>
      <c r="R14" s="35">
        <f t="shared" si="0"/>
        <v>0.3833333333333333</v>
      </c>
      <c r="S14" s="35">
        <f t="shared" si="0"/>
        <v>0.53666666666666663</v>
      </c>
      <c r="T14" s="35">
        <f t="shared" si="0"/>
        <v>0.4383333333333333</v>
      </c>
      <c r="U14" s="35">
        <f t="shared" si="0"/>
        <v>0.93500000000000005</v>
      </c>
      <c r="V14" s="35">
        <f t="shared" si="0"/>
        <v>0.44</v>
      </c>
      <c r="W14" s="35">
        <f t="shared" si="0"/>
        <v>0.39666666666666667</v>
      </c>
      <c r="X14" s="35">
        <f t="shared" si="0"/>
        <v>0.29333333333333328</v>
      </c>
    </row>
    <row r="15" spans="1:24" x14ac:dyDescent="0.35">
      <c r="A15" s="40" t="s">
        <v>98</v>
      </c>
      <c r="B15" s="40" t="s">
        <v>75</v>
      </c>
      <c r="C15" s="35">
        <f t="shared" si="1"/>
        <v>0.51666666666666672</v>
      </c>
      <c r="D15" s="35">
        <f t="shared" si="2"/>
        <v>0.6216666666666667</v>
      </c>
      <c r="E15" s="35">
        <f t="shared" si="3"/>
        <v>0.30666666666666664</v>
      </c>
      <c r="F15" s="35"/>
      <c r="I15" s="39">
        <v>0.47333333333333333</v>
      </c>
      <c r="J15" s="39">
        <v>0.56000000000000005</v>
      </c>
      <c r="K15" s="39">
        <v>0.47666666666666663</v>
      </c>
      <c r="L15" s="39">
        <v>0.93</v>
      </c>
      <c r="M15" s="39">
        <v>0.51333333333333331</v>
      </c>
      <c r="N15" s="39">
        <v>0.56666666666666676</v>
      </c>
      <c r="O15" s="39">
        <v>0.30666666666666664</v>
      </c>
      <c r="R15" s="35">
        <f t="shared" si="0"/>
        <v>0.47333333333333333</v>
      </c>
      <c r="S15" s="35">
        <f t="shared" si="0"/>
        <v>0.56000000000000005</v>
      </c>
      <c r="T15" s="35">
        <f t="shared" si="0"/>
        <v>0.47666666666666663</v>
      </c>
      <c r="U15" s="35">
        <f t="shared" si="0"/>
        <v>0.93</v>
      </c>
      <c r="V15" s="35">
        <f t="shared" si="0"/>
        <v>0.51333333333333331</v>
      </c>
      <c r="W15" s="35">
        <f t="shared" si="0"/>
        <v>0.56666666666666676</v>
      </c>
      <c r="X15" s="35">
        <f t="shared" si="0"/>
        <v>0.30666666666666664</v>
      </c>
    </row>
    <row r="16" spans="1:24" x14ac:dyDescent="0.35">
      <c r="A16" s="41" t="s">
        <v>100</v>
      </c>
      <c r="B16" s="41" t="s">
        <v>77</v>
      </c>
      <c r="C16" s="35">
        <f t="shared" si="1"/>
        <v>0.51249999999999996</v>
      </c>
      <c r="D16" s="35">
        <f t="shared" si="2"/>
        <v>0.59</v>
      </c>
      <c r="E16" s="35">
        <f t="shared" si="3"/>
        <v>0.27</v>
      </c>
      <c r="F16" s="35"/>
      <c r="I16" s="39">
        <v>0.51833333333333342</v>
      </c>
      <c r="J16" s="39">
        <v>0.5066666666666666</v>
      </c>
      <c r="K16" s="39">
        <v>0.51833333333333342</v>
      </c>
      <c r="L16" s="39">
        <v>0.91500000000000004</v>
      </c>
      <c r="M16" s="39">
        <v>0.50166666666666659</v>
      </c>
      <c r="N16" s="39">
        <v>0.42499999999999999</v>
      </c>
      <c r="O16" s="39">
        <v>0.27</v>
      </c>
      <c r="R16" s="35">
        <f t="shared" si="0"/>
        <v>0.51833333333333342</v>
      </c>
      <c r="S16" s="35">
        <f t="shared" si="0"/>
        <v>0.5066666666666666</v>
      </c>
      <c r="T16" s="35">
        <f t="shared" si="0"/>
        <v>0.51833333333333342</v>
      </c>
      <c r="U16" s="35">
        <f t="shared" si="0"/>
        <v>0.91500000000000004</v>
      </c>
      <c r="V16" s="35">
        <f t="shared" si="0"/>
        <v>0.50166666666666659</v>
      </c>
      <c r="W16" s="35">
        <f t="shared" si="0"/>
        <v>0.42499999999999999</v>
      </c>
      <c r="X16" s="35">
        <f t="shared" si="0"/>
        <v>0.27</v>
      </c>
    </row>
    <row r="17" spans="1:24" x14ac:dyDescent="0.35">
      <c r="A17" s="40" t="s">
        <v>101</v>
      </c>
      <c r="B17" s="40" t="s">
        <v>78</v>
      </c>
      <c r="C17" s="35">
        <f t="shared" si="1"/>
        <v>0.4425</v>
      </c>
      <c r="D17" s="35">
        <f t="shared" si="2"/>
        <v>0.58750000000000002</v>
      </c>
      <c r="E17" s="35">
        <f t="shared" si="3"/>
        <v>0.28000000000000003</v>
      </c>
      <c r="F17" s="35"/>
      <c r="I17" s="39">
        <v>0.37166666666666665</v>
      </c>
      <c r="J17" s="39">
        <v>0.51333333333333342</v>
      </c>
      <c r="K17" s="39">
        <v>0.43333333333333335</v>
      </c>
      <c r="L17" s="39">
        <v>0.92500000000000004</v>
      </c>
      <c r="M17" s="39">
        <v>0.45</v>
      </c>
      <c r="N17" s="39">
        <v>0.54166666666666663</v>
      </c>
      <c r="O17" s="39">
        <v>0.28000000000000003</v>
      </c>
      <c r="R17" s="35">
        <f t="shared" si="0"/>
        <v>0.37166666666666665</v>
      </c>
      <c r="S17" s="35">
        <f t="shared" si="0"/>
        <v>0.51333333333333342</v>
      </c>
      <c r="T17" s="35">
        <f t="shared" si="0"/>
        <v>0.43333333333333335</v>
      </c>
      <c r="U17" s="35">
        <f t="shared" si="0"/>
        <v>0.92500000000000004</v>
      </c>
      <c r="V17" s="35">
        <f t="shared" si="0"/>
        <v>0.45</v>
      </c>
      <c r="W17" s="35">
        <f t="shared" si="0"/>
        <v>0.54166666666666663</v>
      </c>
      <c r="X17" s="35">
        <f t="shared" si="0"/>
        <v>0.28000000000000003</v>
      </c>
    </row>
    <row r="18" spans="1:24" x14ac:dyDescent="0.35">
      <c r="A18" s="38" t="s">
        <v>102</v>
      </c>
      <c r="B18" s="38" t="s">
        <v>79</v>
      </c>
      <c r="C18" s="35">
        <f t="shared" si="1"/>
        <v>0.43499999999999994</v>
      </c>
      <c r="D18" s="35">
        <f t="shared" si="2"/>
        <v>0.61208333333333342</v>
      </c>
      <c r="E18" s="35">
        <f t="shared" si="3"/>
        <v>0.26333333333333336</v>
      </c>
      <c r="F18" s="35"/>
      <c r="I18" s="39">
        <v>0.3666666666666667</v>
      </c>
      <c r="J18" s="39">
        <v>0.50333333333333319</v>
      </c>
      <c r="K18" s="39">
        <v>0.45666666666666672</v>
      </c>
      <c r="L18" s="39">
        <v>0.92500000000000004</v>
      </c>
      <c r="M18" s="39">
        <v>0.48333333333333334</v>
      </c>
      <c r="N18" s="39">
        <v>0.58333333333333337</v>
      </c>
      <c r="O18" s="39">
        <v>0.26333333333333336</v>
      </c>
      <c r="R18" s="35">
        <f t="shared" si="0"/>
        <v>0.3666666666666667</v>
      </c>
      <c r="S18" s="35">
        <f t="shared" si="0"/>
        <v>0.50333333333333319</v>
      </c>
      <c r="T18" s="35">
        <f t="shared" si="0"/>
        <v>0.45666666666666672</v>
      </c>
      <c r="U18" s="35">
        <f t="shared" si="0"/>
        <v>0.92500000000000004</v>
      </c>
      <c r="V18" s="35">
        <f t="shared" si="0"/>
        <v>0.48333333333333334</v>
      </c>
      <c r="W18" s="35">
        <f t="shared" si="0"/>
        <v>0.58333333333333337</v>
      </c>
      <c r="X18" s="35">
        <f t="shared" si="0"/>
        <v>0.26333333333333336</v>
      </c>
    </row>
    <row r="19" spans="1:24" x14ac:dyDescent="0.35">
      <c r="A19" s="40"/>
      <c r="B19" s="40"/>
      <c r="C19" s="35"/>
      <c r="D19" s="35"/>
      <c r="E19" s="35"/>
      <c r="F19" s="35"/>
      <c r="I19" s="39"/>
      <c r="J19" s="39"/>
      <c r="K19" s="39"/>
      <c r="L19" s="39"/>
      <c r="M19" s="39"/>
      <c r="N19" s="39"/>
      <c r="O19" s="39"/>
      <c r="R19" s="35"/>
      <c r="S19" s="35"/>
      <c r="T19" s="35"/>
      <c r="U19" s="35"/>
      <c r="V19" s="35"/>
      <c r="W19" s="35"/>
      <c r="X19" s="35"/>
    </row>
    <row r="20" spans="1:24" x14ac:dyDescent="0.35">
      <c r="A20" s="38"/>
      <c r="B20" s="38"/>
      <c r="C20" s="35"/>
      <c r="D20" s="35"/>
      <c r="E20" s="35"/>
      <c r="F20" s="35"/>
      <c r="I20" s="39"/>
      <c r="J20" s="39"/>
      <c r="K20" s="39"/>
      <c r="L20" s="39"/>
      <c r="M20" s="39"/>
      <c r="N20" s="39"/>
      <c r="O20" s="39"/>
      <c r="R20" s="35"/>
      <c r="S20" s="35"/>
      <c r="T20" s="35"/>
      <c r="U20" s="35"/>
      <c r="V20" s="35"/>
      <c r="W20" s="35"/>
      <c r="X20" s="35"/>
    </row>
    <row r="21" spans="1:24" x14ac:dyDescent="0.35">
      <c r="A21" s="40"/>
      <c r="B21" s="40"/>
      <c r="C21" s="35"/>
      <c r="D21" s="35"/>
      <c r="E21" s="35"/>
      <c r="F21" s="35"/>
      <c r="I21" s="39"/>
      <c r="J21" s="39"/>
      <c r="K21" s="39"/>
      <c r="L21" s="39"/>
      <c r="M21" s="39"/>
      <c r="N21" s="39"/>
      <c r="O21" s="39"/>
      <c r="R21" s="35"/>
      <c r="S21" s="35"/>
      <c r="T21" s="35"/>
      <c r="U21" s="35"/>
      <c r="V21" s="35"/>
      <c r="W21" s="35"/>
      <c r="X21" s="35"/>
    </row>
    <row r="22" spans="1:24" x14ac:dyDescent="0.35">
      <c r="A22" s="38"/>
      <c r="B22" s="38"/>
      <c r="C22" s="35"/>
      <c r="D22" s="35"/>
      <c r="E22" s="35" t="s">
        <v>49</v>
      </c>
      <c r="F22" s="35"/>
      <c r="I22" s="39"/>
      <c r="J22" s="39"/>
      <c r="K22" s="39"/>
      <c r="L22" s="39"/>
      <c r="M22" s="39"/>
      <c r="N22" s="39"/>
      <c r="O22" s="39"/>
      <c r="R22" s="35"/>
      <c r="S22" s="35"/>
      <c r="T22" s="35"/>
      <c r="U22" s="35"/>
      <c r="V22" s="35"/>
      <c r="W22" s="35"/>
      <c r="X22" s="35"/>
    </row>
    <row r="23" spans="1:24" x14ac:dyDescent="0.35">
      <c r="A23" s="40"/>
      <c r="B23" s="40"/>
      <c r="C23" s="35"/>
      <c r="D23" s="35"/>
      <c r="E23" s="35"/>
      <c r="F23" s="35"/>
      <c r="I23" s="39"/>
      <c r="J23" s="39"/>
      <c r="K23" s="39"/>
      <c r="L23" s="39"/>
      <c r="M23" s="39"/>
      <c r="N23" s="39"/>
      <c r="O23" s="39"/>
      <c r="R23" s="35"/>
      <c r="S23" s="35"/>
      <c r="T23" s="35"/>
      <c r="U23" s="35"/>
      <c r="V23" s="35"/>
      <c r="W23" s="35"/>
      <c r="X23" s="35"/>
    </row>
    <row r="24" spans="1:24" x14ac:dyDescent="0.35">
      <c r="A24" s="40"/>
      <c r="B24" s="40"/>
      <c r="C24" s="35"/>
      <c r="D24" s="35"/>
      <c r="E24" s="35"/>
      <c r="F24" s="35"/>
      <c r="I24" s="39"/>
      <c r="J24" s="39"/>
      <c r="K24" s="39"/>
      <c r="L24" s="39"/>
      <c r="M24" s="39"/>
      <c r="N24" s="39"/>
      <c r="O24" s="39"/>
      <c r="R24" s="35"/>
      <c r="S24" s="35"/>
      <c r="T24" s="35"/>
      <c r="U24" s="35"/>
      <c r="V24" s="35"/>
      <c r="W24" s="35"/>
      <c r="X24" s="35"/>
    </row>
    <row r="25" spans="1:24" x14ac:dyDescent="0.35">
      <c r="A25" s="40"/>
      <c r="B25" s="40"/>
      <c r="C25" s="35"/>
      <c r="D25" s="35"/>
      <c r="E25" s="35"/>
      <c r="F25" s="35"/>
      <c r="I25" s="39"/>
      <c r="J25" s="39"/>
      <c r="K25" s="39"/>
      <c r="L25" s="39"/>
      <c r="M25" s="39"/>
      <c r="N25" s="39"/>
      <c r="O25" s="39"/>
      <c r="R25" s="35"/>
      <c r="S25" s="35"/>
      <c r="T25" s="35"/>
      <c r="U25" s="35"/>
      <c r="V25" s="35"/>
      <c r="W25" s="35"/>
      <c r="X25" s="35"/>
    </row>
    <row r="26" spans="1:24" x14ac:dyDescent="0.35">
      <c r="A26" s="38"/>
      <c r="B26" s="38"/>
      <c r="C26" s="35"/>
      <c r="D26" s="35"/>
      <c r="E26" s="35"/>
      <c r="F26" s="35"/>
      <c r="I26" s="39"/>
      <c r="J26" s="39"/>
      <c r="K26" s="39"/>
      <c r="L26" s="39"/>
      <c r="M26" s="39"/>
      <c r="N26" s="39"/>
      <c r="O26" s="39"/>
      <c r="R26" s="35"/>
      <c r="S26" s="35"/>
      <c r="T26" s="35"/>
      <c r="U26" s="35"/>
      <c r="V26" s="35"/>
      <c r="W26" s="35"/>
      <c r="X26" s="35"/>
    </row>
    <row r="27" spans="1:24" x14ac:dyDescent="0.35">
      <c r="A27" s="38"/>
      <c r="B27" s="38"/>
      <c r="C27" s="35"/>
      <c r="D27" s="35"/>
      <c r="E27" s="35"/>
      <c r="F27" s="35"/>
      <c r="I27" s="39"/>
      <c r="J27" s="39"/>
      <c r="K27" s="39"/>
      <c r="L27" s="39"/>
      <c r="M27" s="39"/>
      <c r="N27" s="39"/>
      <c r="O27" s="39"/>
      <c r="R27" s="35"/>
      <c r="S27" s="35"/>
      <c r="T27" s="35"/>
      <c r="U27" s="35"/>
      <c r="V27" s="35"/>
      <c r="W27" s="35"/>
      <c r="X27" s="35"/>
    </row>
    <row r="28" spans="1:24" x14ac:dyDescent="0.35">
      <c r="A28" s="38"/>
      <c r="B28" s="38"/>
      <c r="C28" s="35"/>
      <c r="D28" s="35"/>
      <c r="E28" s="35"/>
      <c r="F28" s="35"/>
      <c r="I28" s="39"/>
      <c r="J28" s="39"/>
      <c r="K28" s="39"/>
      <c r="L28" s="39"/>
      <c r="M28" s="39"/>
      <c r="N28" s="39"/>
      <c r="O28" s="39"/>
      <c r="R28" s="35"/>
      <c r="S28" s="35"/>
      <c r="T28" s="35"/>
      <c r="U28" s="35"/>
      <c r="V28" s="35"/>
      <c r="W28" s="35"/>
      <c r="X28" s="35"/>
    </row>
    <row r="29" spans="1:24" x14ac:dyDescent="0.35">
      <c r="A29" s="38"/>
      <c r="B29" s="38"/>
      <c r="C29" s="35"/>
      <c r="D29" s="35"/>
      <c r="E29" s="35"/>
      <c r="F29" s="35"/>
      <c r="I29" s="39"/>
      <c r="J29" s="39"/>
      <c r="K29" s="39"/>
      <c r="L29" s="39"/>
      <c r="M29" s="39"/>
      <c r="N29" s="39"/>
      <c r="O29" s="39"/>
      <c r="R29" s="35"/>
      <c r="S29" s="35"/>
      <c r="T29" s="35"/>
      <c r="U29" s="35"/>
      <c r="V29" s="35"/>
      <c r="W29" s="35"/>
      <c r="X29" s="35"/>
    </row>
    <row r="30" spans="1:24" x14ac:dyDescent="0.35">
      <c r="A30" s="38"/>
      <c r="B30" s="38"/>
      <c r="C30" s="35"/>
      <c r="D30" s="35"/>
      <c r="E30" s="35"/>
      <c r="F30" s="35"/>
      <c r="I30" s="39"/>
      <c r="J30" s="39"/>
      <c r="K30" s="39"/>
      <c r="L30" s="39"/>
      <c r="M30" s="39"/>
      <c r="N30" s="39"/>
      <c r="O30" s="39"/>
      <c r="R30" s="35"/>
      <c r="S30" s="35"/>
      <c r="T30" s="35"/>
      <c r="U30" s="35"/>
      <c r="V30" s="35"/>
      <c r="W30" s="35"/>
      <c r="X30" s="35"/>
    </row>
    <row r="31" spans="1:24" x14ac:dyDescent="0.35">
      <c r="A31" s="38"/>
      <c r="B31" s="38"/>
      <c r="C31" s="35"/>
      <c r="D31" s="35"/>
      <c r="E31" s="35"/>
      <c r="F31" s="35"/>
      <c r="I31" s="39"/>
      <c r="J31" s="39"/>
      <c r="K31" s="39"/>
      <c r="L31" s="39"/>
      <c r="M31" s="39"/>
      <c r="N31" s="39"/>
      <c r="O31" s="39"/>
      <c r="R31" s="35"/>
      <c r="S31" s="35"/>
      <c r="T31" s="35"/>
      <c r="U31" s="35"/>
      <c r="V31" s="35"/>
      <c r="W31" s="35"/>
      <c r="X31" s="35"/>
    </row>
    <row r="32" spans="1:24" x14ac:dyDescent="0.35">
      <c r="A32" s="38"/>
      <c r="B32" s="38"/>
      <c r="C32" s="35"/>
      <c r="D32" s="35"/>
      <c r="E32" s="35"/>
      <c r="F32" s="35"/>
      <c r="I32" s="39"/>
      <c r="J32" s="39"/>
      <c r="K32" s="39"/>
      <c r="L32" s="39"/>
      <c r="M32" s="39"/>
      <c r="N32" s="39"/>
      <c r="O32" s="39"/>
      <c r="R32" s="35"/>
      <c r="S32" s="35"/>
      <c r="T32" s="35"/>
      <c r="U32" s="35"/>
      <c r="V32" s="35"/>
      <c r="W32" s="35"/>
      <c r="X32" s="35"/>
    </row>
    <row r="33" spans="1:15" x14ac:dyDescent="0.35">
      <c r="A33" s="34"/>
      <c r="B33" s="34"/>
      <c r="C33" s="35"/>
      <c r="D33" s="35"/>
      <c r="E33" s="35"/>
      <c r="F33" s="35"/>
      <c r="I33" s="36"/>
      <c r="J33" s="36"/>
      <c r="K33" s="36"/>
      <c r="L33" s="36"/>
      <c r="M33" s="36"/>
      <c r="N33" s="36"/>
      <c r="O33" s="36"/>
    </row>
    <row r="34" spans="1:15" x14ac:dyDescent="0.35">
      <c r="A34" s="34"/>
      <c r="B34" s="34"/>
      <c r="C34" s="35"/>
      <c r="D34" s="35"/>
      <c r="E34" s="35"/>
      <c r="F34" s="35"/>
      <c r="I34" s="36"/>
      <c r="J34" s="36"/>
      <c r="K34" s="36"/>
      <c r="L34" s="36"/>
      <c r="M34" s="36"/>
      <c r="N34" s="36"/>
      <c r="O34" s="36"/>
    </row>
    <row r="35" spans="1:15" x14ac:dyDescent="0.35">
      <c r="A35" s="34"/>
      <c r="B35" s="34"/>
      <c r="C35" s="35"/>
      <c r="D35" s="35"/>
      <c r="E35" s="35"/>
      <c r="F35" s="35"/>
      <c r="I35" s="36"/>
      <c r="J35" s="36"/>
      <c r="K35" s="36"/>
      <c r="L35" s="36"/>
      <c r="M35" s="36"/>
      <c r="N35" s="36"/>
      <c r="O35" s="36"/>
    </row>
    <row r="36" spans="1:15" x14ac:dyDescent="0.35">
      <c r="C36" s="37"/>
      <c r="D36" s="37"/>
      <c r="E36" s="37"/>
      <c r="F36" s="37"/>
      <c r="I36" s="37"/>
      <c r="J36" s="37"/>
      <c r="K36" s="37"/>
      <c r="L36" s="37"/>
      <c r="M36" s="37"/>
      <c r="N36" s="37"/>
      <c r="O36" s="37"/>
    </row>
    <row r="37" spans="1:15" x14ac:dyDescent="0.35">
      <c r="C37" s="37"/>
      <c r="D37" s="37"/>
      <c r="E37" s="37"/>
      <c r="F37" s="37"/>
      <c r="I37" s="37"/>
      <c r="J37" s="37"/>
      <c r="K37" s="37"/>
      <c r="L37" s="37"/>
      <c r="M37" s="37"/>
      <c r="N37" s="37"/>
      <c r="O37" s="37"/>
    </row>
    <row r="38" spans="1:15" x14ac:dyDescent="0.35">
      <c r="C38" s="37"/>
      <c r="D38" s="37"/>
      <c r="E38" s="37"/>
      <c r="F38" s="37"/>
      <c r="I38" s="37"/>
      <c r="J38" s="37"/>
      <c r="K38" s="37"/>
      <c r="L38" s="37"/>
      <c r="M38" s="37"/>
      <c r="N38" s="37"/>
      <c r="O38" s="37"/>
    </row>
    <row r="39" spans="1:15" x14ac:dyDescent="0.35">
      <c r="C39" s="37"/>
      <c r="D39" s="37"/>
      <c r="E39" s="37"/>
      <c r="F39" s="37"/>
      <c r="I39" s="37"/>
      <c r="J39" s="37"/>
      <c r="K39" s="37"/>
      <c r="L39" s="37"/>
      <c r="M39" s="37"/>
      <c r="N39" s="37"/>
      <c r="O39" s="37"/>
    </row>
    <row r="40" spans="1:15" x14ac:dyDescent="0.35">
      <c r="C40" s="37"/>
      <c r="D40" s="37"/>
      <c r="E40" s="37"/>
      <c r="F40" s="37"/>
      <c r="I40" s="37"/>
      <c r="J40" s="37"/>
      <c r="K40" s="37"/>
      <c r="L40" s="37"/>
      <c r="M40" s="37"/>
      <c r="N40" s="37"/>
      <c r="O40" s="37"/>
    </row>
    <row r="41" spans="1:15" x14ac:dyDescent="0.35">
      <c r="C41" s="37"/>
      <c r="D41" s="37"/>
      <c r="E41" s="37"/>
      <c r="F41" s="37"/>
      <c r="I41" s="37"/>
      <c r="J41" s="37"/>
      <c r="K41" s="37"/>
      <c r="L41" s="37"/>
      <c r="M41" s="37"/>
      <c r="N41" s="37"/>
      <c r="O41" s="37"/>
    </row>
    <row r="42" spans="1:15" x14ac:dyDescent="0.35">
      <c r="C42" s="37"/>
      <c r="D42" s="37"/>
      <c r="E42" s="37"/>
      <c r="F42" s="37"/>
      <c r="I42" s="37"/>
      <c r="J42" s="37"/>
      <c r="K42" s="37"/>
      <c r="L42" s="37"/>
      <c r="M42" s="37"/>
      <c r="N42" s="37"/>
      <c r="O42" s="37"/>
    </row>
    <row r="43" spans="1:15" x14ac:dyDescent="0.35">
      <c r="C43" s="37"/>
      <c r="D43" s="37"/>
      <c r="E43" s="37"/>
      <c r="F43" s="37"/>
      <c r="I43" s="37"/>
      <c r="J43" s="37"/>
      <c r="K43" s="37"/>
      <c r="L43" s="37"/>
      <c r="M43" s="37"/>
      <c r="N43" s="37"/>
      <c r="O43" s="37"/>
    </row>
    <row r="44" spans="1:15" x14ac:dyDescent="0.35">
      <c r="C44" s="37"/>
      <c r="D44" s="37"/>
      <c r="E44" s="37"/>
      <c r="F44" s="37"/>
      <c r="I44" s="37"/>
      <c r="J44" s="37"/>
      <c r="K44" s="37"/>
      <c r="L44" s="37"/>
      <c r="M44" s="37"/>
      <c r="N44" s="37"/>
      <c r="O44" s="37"/>
    </row>
    <row r="45" spans="1:15" x14ac:dyDescent="0.35">
      <c r="C45" s="37"/>
      <c r="D45" s="37"/>
      <c r="E45" s="37"/>
      <c r="F45" s="37"/>
      <c r="I45" s="37"/>
      <c r="J45" s="37"/>
      <c r="K45" s="37"/>
      <c r="L45" s="37"/>
      <c r="M45" s="37"/>
      <c r="N45" s="37"/>
      <c r="O45" s="37"/>
    </row>
    <row r="46" spans="1:15" x14ac:dyDescent="0.35">
      <c r="C46" s="37"/>
      <c r="D46" s="37"/>
      <c r="E46" s="37"/>
      <c r="F46" s="37"/>
      <c r="I46" s="37"/>
      <c r="J46" s="37"/>
      <c r="K46" s="37"/>
      <c r="L46" s="37"/>
      <c r="M46" s="37"/>
      <c r="N46" s="37"/>
      <c r="O46" s="37"/>
    </row>
    <row r="47" spans="1:15" x14ac:dyDescent="0.35">
      <c r="C47" s="37"/>
      <c r="D47" s="37"/>
      <c r="E47" s="37"/>
      <c r="F47" s="37"/>
      <c r="I47" s="37"/>
      <c r="J47" s="37"/>
      <c r="K47" s="37"/>
      <c r="L47" s="37"/>
      <c r="M47" s="37"/>
      <c r="N47" s="37"/>
      <c r="O47" s="37"/>
    </row>
    <row r="48" spans="1:15" x14ac:dyDescent="0.35">
      <c r="C48" s="37"/>
      <c r="D48" s="37"/>
      <c r="E48" s="37"/>
      <c r="F48" s="37"/>
      <c r="I48" s="37"/>
      <c r="J48" s="37"/>
      <c r="K48" s="37"/>
      <c r="L48" s="37"/>
      <c r="M48" s="37"/>
      <c r="N48" s="37"/>
      <c r="O48" s="37"/>
    </row>
    <row r="49" spans="3:15" x14ac:dyDescent="0.35">
      <c r="C49" s="37"/>
      <c r="D49" s="37"/>
      <c r="E49" s="37"/>
      <c r="F49" s="37"/>
      <c r="I49" s="37"/>
      <c r="J49" s="37"/>
      <c r="K49" s="37"/>
      <c r="L49" s="37"/>
      <c r="M49" s="37"/>
      <c r="N49" s="37"/>
      <c r="O49" s="37"/>
    </row>
    <row r="50" spans="3:15" x14ac:dyDescent="0.35">
      <c r="C50" s="37"/>
      <c r="D50" s="37"/>
      <c r="E50" s="37"/>
      <c r="F50" s="37"/>
      <c r="I50" s="37"/>
      <c r="J50" s="37"/>
      <c r="K50" s="37"/>
      <c r="L50" s="37"/>
      <c r="M50" s="37"/>
      <c r="N50" s="37"/>
      <c r="O50" s="37"/>
    </row>
    <row r="51" spans="3:15" x14ac:dyDescent="0.35">
      <c r="C51" s="37"/>
      <c r="D51" s="37"/>
      <c r="E51" s="37"/>
      <c r="F51" s="37"/>
      <c r="I51" s="37"/>
      <c r="J51" s="37"/>
      <c r="K51" s="37"/>
      <c r="L51" s="37"/>
      <c r="M51" s="37"/>
      <c r="N51" s="37"/>
      <c r="O51" s="37"/>
    </row>
    <row r="52" spans="3:15" x14ac:dyDescent="0.35">
      <c r="C52" s="37"/>
      <c r="D52" s="37"/>
      <c r="E52" s="37"/>
      <c r="F52" s="37"/>
      <c r="I52" s="37"/>
      <c r="J52" s="37"/>
      <c r="K52" s="37"/>
      <c r="L52" s="37"/>
      <c r="M52" s="37"/>
      <c r="N52" s="37"/>
      <c r="O52" s="37"/>
    </row>
    <row r="53" spans="3:15" x14ac:dyDescent="0.35">
      <c r="C53" s="37"/>
      <c r="D53" s="37"/>
      <c r="E53" s="37"/>
      <c r="F53" s="37"/>
      <c r="I53" s="37"/>
      <c r="J53" s="37"/>
      <c r="K53" s="37"/>
      <c r="L53" s="37"/>
      <c r="M53" s="37"/>
      <c r="N53" s="37"/>
      <c r="O53" s="37"/>
    </row>
    <row r="54" spans="3:15" x14ac:dyDescent="0.35">
      <c r="C54" s="37"/>
      <c r="D54" s="37"/>
      <c r="E54" s="37"/>
      <c r="F54" s="37"/>
      <c r="I54" s="37"/>
      <c r="J54" s="37"/>
      <c r="K54" s="37"/>
      <c r="L54" s="37"/>
      <c r="M54" s="37"/>
      <c r="N54" s="37"/>
      <c r="O54" s="37"/>
    </row>
    <row r="55" spans="3:15" x14ac:dyDescent="0.35">
      <c r="C55" s="37"/>
      <c r="D55" s="37"/>
      <c r="E55" s="37"/>
      <c r="F55" s="37"/>
      <c r="I55" s="37"/>
      <c r="J55" s="37"/>
      <c r="K55" s="37"/>
      <c r="L55" s="37"/>
      <c r="M55" s="37"/>
      <c r="N55" s="37"/>
      <c r="O55" s="37"/>
    </row>
    <row r="56" spans="3:15" x14ac:dyDescent="0.35">
      <c r="C56" s="37"/>
      <c r="D56" s="37"/>
      <c r="E56" s="37"/>
      <c r="F56" s="37"/>
      <c r="I56" s="37"/>
      <c r="J56" s="37"/>
      <c r="K56" s="37"/>
      <c r="L56" s="37"/>
      <c r="M56" s="37"/>
      <c r="N56" s="37"/>
      <c r="O56" s="37"/>
    </row>
    <row r="57" spans="3:15" x14ac:dyDescent="0.35">
      <c r="C57" s="37"/>
      <c r="D57" s="37"/>
      <c r="E57" s="37"/>
      <c r="F57" s="37"/>
      <c r="I57" s="37"/>
      <c r="J57" s="37"/>
      <c r="K57" s="37"/>
      <c r="L57" s="37"/>
      <c r="M57" s="37"/>
      <c r="N57" s="37"/>
      <c r="O57" s="37"/>
    </row>
    <row r="58" spans="3:15" x14ac:dyDescent="0.35">
      <c r="C58" s="37"/>
      <c r="D58" s="37"/>
      <c r="E58" s="37"/>
      <c r="F58" s="37"/>
      <c r="I58" s="37"/>
      <c r="J58" s="37"/>
      <c r="K58" s="37"/>
      <c r="L58" s="37"/>
      <c r="M58" s="37"/>
      <c r="N58" s="37"/>
      <c r="O58" s="37"/>
    </row>
    <row r="59" spans="3:15" x14ac:dyDescent="0.35">
      <c r="C59" s="37"/>
      <c r="D59" s="37"/>
      <c r="E59" s="37"/>
      <c r="F59" s="37"/>
      <c r="I59" s="37"/>
      <c r="J59" s="37"/>
      <c r="K59" s="37"/>
      <c r="L59" s="37"/>
      <c r="M59" s="37"/>
      <c r="N59" s="37"/>
      <c r="O59" s="37"/>
    </row>
    <row r="60" spans="3:15" x14ac:dyDescent="0.35">
      <c r="C60" s="37"/>
      <c r="D60" s="37"/>
      <c r="E60" s="37"/>
      <c r="F60" s="37"/>
      <c r="I60" s="37"/>
      <c r="J60" s="37"/>
      <c r="K60" s="37"/>
      <c r="L60" s="37"/>
      <c r="M60" s="37"/>
      <c r="N60" s="37"/>
      <c r="O60" s="3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8BD2A-BEF5-4BE1-BF4F-8E1573F5D334}">
  <dimension ref="A1:Y61"/>
  <sheetViews>
    <sheetView workbookViewId="0">
      <selection activeCell="E17" sqref="E17"/>
    </sheetView>
  </sheetViews>
  <sheetFormatPr defaultColWidth="8.7265625" defaultRowHeight="14.5" x14ac:dyDescent="0.35"/>
  <cols>
    <col min="2" max="2" width="23.453125" customWidth="1"/>
    <col min="3" max="3" width="11.453125" customWidth="1"/>
    <col min="4" max="5" width="10.54296875" customWidth="1"/>
    <col min="6" max="6" width="6.453125" customWidth="1"/>
    <col min="7" max="7" width="8.7265625" customWidth="1"/>
    <col min="8" max="8" width="19.7265625" customWidth="1"/>
    <col min="9" max="9" width="10.453125" bestFit="1" customWidth="1"/>
    <col min="10" max="14" width="9.453125" bestFit="1" customWidth="1"/>
    <col min="15" max="16" width="18.26953125" customWidth="1"/>
    <col min="17" max="17" width="5.453125" customWidth="1"/>
    <col min="18" max="22" width="9.453125" bestFit="1" customWidth="1"/>
    <col min="23" max="23" width="8.453125" customWidth="1"/>
    <col min="24" max="24" width="22.7265625" customWidth="1"/>
    <col min="25" max="25" width="18.26953125" customWidth="1"/>
  </cols>
  <sheetData>
    <row r="1" spans="1:25" x14ac:dyDescent="0.35">
      <c r="C1" s="32" t="s">
        <v>39</v>
      </c>
      <c r="I1" s="32" t="s">
        <v>40</v>
      </c>
      <c r="R1" s="32" t="s">
        <v>41</v>
      </c>
    </row>
    <row r="2" spans="1:25" s="32" customFormat="1" ht="113.5" customHeight="1" x14ac:dyDescent="0.35">
      <c r="E2" s="32" t="s">
        <v>42</v>
      </c>
      <c r="I2" s="42" t="s">
        <v>43</v>
      </c>
      <c r="J2" s="42" t="s">
        <v>44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47</v>
      </c>
      <c r="P2" s="42" t="s">
        <v>48</v>
      </c>
      <c r="Q2" s="32" t="s">
        <v>49</v>
      </c>
      <c r="R2" s="42" t="s">
        <v>43</v>
      </c>
      <c r="S2" s="42" t="s">
        <v>44</v>
      </c>
      <c r="T2" s="42" t="s">
        <v>29</v>
      </c>
      <c r="U2" s="42" t="s">
        <v>45</v>
      </c>
      <c r="V2" s="42" t="s">
        <v>46</v>
      </c>
      <c r="W2" s="42" t="s">
        <v>31</v>
      </c>
      <c r="X2" s="42" t="s">
        <v>47</v>
      </c>
      <c r="Y2" s="42" t="s">
        <v>48</v>
      </c>
    </row>
    <row r="3" spans="1:25" x14ac:dyDescent="0.35">
      <c r="B3" t="s">
        <v>49</v>
      </c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  <c r="Y3" s="33">
        <v>1</v>
      </c>
    </row>
    <row r="4" spans="1:25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</row>
    <row r="5" spans="1:25" x14ac:dyDescent="0.35">
      <c r="H5" t="s">
        <v>52</v>
      </c>
      <c r="I5" s="33">
        <v>1</v>
      </c>
      <c r="J5" s="33">
        <v>1</v>
      </c>
      <c r="K5" s="33">
        <v>1</v>
      </c>
      <c r="L5" s="33">
        <v>0</v>
      </c>
      <c r="M5" s="33">
        <v>1</v>
      </c>
      <c r="N5" s="33">
        <v>1</v>
      </c>
      <c r="O5" s="33">
        <v>0</v>
      </c>
      <c r="P5" s="33">
        <v>1</v>
      </c>
      <c r="R5" s="33">
        <v>1</v>
      </c>
      <c r="S5" s="33">
        <v>1</v>
      </c>
      <c r="T5" s="33">
        <v>1</v>
      </c>
      <c r="U5" s="33">
        <v>0</v>
      </c>
      <c r="V5" s="33">
        <v>1</v>
      </c>
      <c r="W5" s="33">
        <v>1</v>
      </c>
      <c r="X5" s="33">
        <v>0</v>
      </c>
      <c r="Y5" s="33">
        <v>1</v>
      </c>
    </row>
    <row r="6" spans="1:25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P6" s="33" t="s">
        <v>56</v>
      </c>
      <c r="R6" s="33" t="s">
        <v>54</v>
      </c>
      <c r="S6" s="33" t="s">
        <v>54</v>
      </c>
      <c r="T6" s="33" t="s">
        <v>55</v>
      </c>
      <c r="U6" s="33" t="s">
        <v>55</v>
      </c>
      <c r="V6" s="33" t="s">
        <v>55</v>
      </c>
      <c r="W6" s="33" t="s">
        <v>55</v>
      </c>
      <c r="X6" s="33" t="s">
        <v>56</v>
      </c>
      <c r="Y6" s="33" t="s">
        <v>56</v>
      </c>
    </row>
    <row r="7" spans="1:25" x14ac:dyDescent="0.35">
      <c r="A7" t="s">
        <v>57</v>
      </c>
      <c r="B7" t="s">
        <v>58</v>
      </c>
      <c r="C7" t="s">
        <v>59</v>
      </c>
      <c r="D7" t="s">
        <v>60</v>
      </c>
      <c r="E7" t="s">
        <v>61</v>
      </c>
      <c r="I7" s="33"/>
      <c r="J7" s="33"/>
      <c r="K7" s="33"/>
      <c r="L7" s="33"/>
      <c r="M7" s="33"/>
      <c r="N7" s="33"/>
      <c r="O7" s="33"/>
      <c r="P7" s="33"/>
      <c r="R7" s="33"/>
      <c r="S7" s="33"/>
      <c r="T7" s="33"/>
      <c r="U7" s="33"/>
      <c r="V7" s="33"/>
      <c r="W7" s="33"/>
      <c r="X7" s="33"/>
      <c r="Y7" s="33"/>
    </row>
    <row r="8" spans="1:25" x14ac:dyDescent="0.35">
      <c r="A8" t="s">
        <v>87</v>
      </c>
      <c r="B8" t="s">
        <v>62</v>
      </c>
      <c r="C8" s="35">
        <f>+S8</f>
        <v>0.42503029108047485</v>
      </c>
      <c r="D8" s="35">
        <f>+U8</f>
        <v>0.73693373799324036</v>
      </c>
      <c r="E8" s="35">
        <f>+Y8</f>
        <v>0.10633452981710434</v>
      </c>
      <c r="F8" s="38"/>
      <c r="H8" s="38"/>
      <c r="I8" s="54" t="s">
        <v>22</v>
      </c>
      <c r="J8" s="54">
        <v>0.42503029108047485</v>
      </c>
      <c r="K8" s="54" t="s">
        <v>22</v>
      </c>
      <c r="L8" s="54">
        <v>0.26306626200675964</v>
      </c>
      <c r="M8" s="54" t="s">
        <v>22</v>
      </c>
      <c r="N8" s="54" t="s">
        <v>22</v>
      </c>
      <c r="O8" s="54" t="s">
        <v>22</v>
      </c>
      <c r="P8" s="54">
        <v>0.10633452981710434</v>
      </c>
      <c r="R8" s="35" t="str">
        <f t="shared" ref="R8:Y23" si="0">IF(ISNUMBER(I8)=TRUE,R$5*(I8-R$4)/(R$3-R$4)+(1-R$5)*(1-(I8-R$4)/(R$3-R$4)),"..")</f>
        <v>..</v>
      </c>
      <c r="S8" s="35">
        <f t="shared" si="0"/>
        <v>0.42503029108047485</v>
      </c>
      <c r="T8" s="35" t="str">
        <f t="shared" si="0"/>
        <v>..</v>
      </c>
      <c r="U8" s="35">
        <f t="shared" si="0"/>
        <v>0.73693373799324036</v>
      </c>
      <c r="V8" s="35" t="str">
        <f t="shared" si="0"/>
        <v>..</v>
      </c>
      <c r="W8" s="35" t="str">
        <f t="shared" si="0"/>
        <v>..</v>
      </c>
      <c r="X8" s="35" t="str">
        <f t="shared" si="0"/>
        <v>..</v>
      </c>
      <c r="Y8" s="35">
        <f>IF(ISNUMBER(P8)=TRUE,Y$5*(P8-Y$4)/(Y$3-Y$4)+(1-Y$5)*(1-(P8-Y$4)/(Y$3-Y$4)),"..")</f>
        <v>0.10633452981710434</v>
      </c>
    </row>
    <row r="9" spans="1:25" x14ac:dyDescent="0.35">
      <c r="A9" t="s">
        <v>88</v>
      </c>
      <c r="B9" t="s">
        <v>63</v>
      </c>
      <c r="C9" s="35">
        <f t="shared" ref="C9:C29" si="1">+S9</f>
        <v>0.4286189079284668</v>
      </c>
      <c r="D9" s="35">
        <f t="shared" ref="D9:D29" si="2">+U9</f>
        <v>0.76220420002937317</v>
      </c>
      <c r="E9" s="35">
        <f t="shared" ref="E9:E29" si="3">+Y9</f>
        <v>8.0522045493125916E-2</v>
      </c>
      <c r="F9" s="38"/>
      <c r="H9" s="38"/>
      <c r="I9" s="54" t="s">
        <v>22</v>
      </c>
      <c r="J9" s="54">
        <v>0.4286189079284668</v>
      </c>
      <c r="K9" s="54" t="s">
        <v>22</v>
      </c>
      <c r="L9" s="54">
        <v>0.23779579997062683</v>
      </c>
      <c r="M9" s="54" t="s">
        <v>22</v>
      </c>
      <c r="N9" s="54" t="s">
        <v>22</v>
      </c>
      <c r="O9" s="54" t="s">
        <v>22</v>
      </c>
      <c r="P9" s="54">
        <v>8.0522045493125916E-2</v>
      </c>
      <c r="R9" s="35" t="str">
        <f t="shared" si="0"/>
        <v>..</v>
      </c>
      <c r="S9" s="35">
        <f t="shared" si="0"/>
        <v>0.4286189079284668</v>
      </c>
      <c r="T9" s="35" t="str">
        <f t="shared" si="0"/>
        <v>..</v>
      </c>
      <c r="U9" s="35">
        <f t="shared" si="0"/>
        <v>0.76220420002937317</v>
      </c>
      <c r="V9" s="35" t="str">
        <f t="shared" si="0"/>
        <v>..</v>
      </c>
      <c r="W9" s="35" t="str">
        <f t="shared" si="0"/>
        <v>..</v>
      </c>
      <c r="X9" s="35" t="str">
        <f t="shared" si="0"/>
        <v>..</v>
      </c>
      <c r="Y9" s="35">
        <f t="shared" si="0"/>
        <v>8.0522045493125916E-2</v>
      </c>
    </row>
    <row r="10" spans="1:25" x14ac:dyDescent="0.35">
      <c r="A10" t="s">
        <v>89</v>
      </c>
      <c r="B10" t="s">
        <v>64</v>
      </c>
      <c r="C10" s="35">
        <f t="shared" si="1"/>
        <v>0.30873954296112061</v>
      </c>
      <c r="D10" s="35">
        <f t="shared" si="2"/>
        <v>0.8390563577413559</v>
      </c>
      <c r="E10" s="35">
        <f t="shared" si="3"/>
        <v>5.4555382579565048E-2</v>
      </c>
      <c r="F10" s="38"/>
      <c r="H10" s="38"/>
      <c r="I10" s="54" t="s">
        <v>22</v>
      </c>
      <c r="J10" s="54">
        <v>0.30873954296112061</v>
      </c>
      <c r="K10" s="54" t="s">
        <v>22</v>
      </c>
      <c r="L10" s="54">
        <v>0.1609436422586441</v>
      </c>
      <c r="M10" s="54" t="s">
        <v>22</v>
      </c>
      <c r="N10" s="54" t="s">
        <v>22</v>
      </c>
      <c r="O10" s="54" t="s">
        <v>22</v>
      </c>
      <c r="P10" s="54">
        <v>5.4555382579565048E-2</v>
      </c>
      <c r="R10" s="35" t="str">
        <f t="shared" si="0"/>
        <v>..</v>
      </c>
      <c r="S10" s="35">
        <f t="shared" si="0"/>
        <v>0.30873954296112061</v>
      </c>
      <c r="T10" s="35" t="str">
        <f t="shared" si="0"/>
        <v>..</v>
      </c>
      <c r="U10" s="35">
        <f t="shared" si="0"/>
        <v>0.8390563577413559</v>
      </c>
      <c r="V10" s="35" t="str">
        <f t="shared" si="0"/>
        <v>..</v>
      </c>
      <c r="W10" s="35" t="str">
        <f t="shared" si="0"/>
        <v>..</v>
      </c>
      <c r="X10" s="35" t="str">
        <f t="shared" si="0"/>
        <v>..</v>
      </c>
      <c r="Y10" s="35">
        <f t="shared" si="0"/>
        <v>5.4555382579565048E-2</v>
      </c>
    </row>
    <row r="11" spans="1:25" x14ac:dyDescent="0.35">
      <c r="A11" t="s">
        <v>90</v>
      </c>
      <c r="B11" t="s">
        <v>65</v>
      </c>
      <c r="C11" s="35">
        <f t="shared" si="1"/>
        <v>0.73357707262039185</v>
      </c>
      <c r="D11" s="35">
        <f t="shared" si="2"/>
        <v>0.81630675494670868</v>
      </c>
      <c r="E11" s="35">
        <f t="shared" si="3"/>
        <v>0.54217362403869629</v>
      </c>
      <c r="F11" s="38"/>
      <c r="H11" s="38"/>
      <c r="I11" s="54">
        <v>0.5919945240020752</v>
      </c>
      <c r="J11" s="54">
        <v>0.73357707262039185</v>
      </c>
      <c r="K11" s="54">
        <v>0.64794301986694336</v>
      </c>
      <c r="L11" s="54">
        <v>0.18369324505329132</v>
      </c>
      <c r="M11" s="54" t="s">
        <v>22</v>
      </c>
      <c r="N11" s="54">
        <v>0.63388365507125854</v>
      </c>
      <c r="O11" s="54" t="s">
        <v>22</v>
      </c>
      <c r="P11" s="54">
        <v>0.54217362403869629</v>
      </c>
      <c r="R11" s="35">
        <f t="shared" si="0"/>
        <v>0.5919945240020752</v>
      </c>
      <c r="S11" s="35">
        <f t="shared" si="0"/>
        <v>0.73357707262039185</v>
      </c>
      <c r="T11" s="35">
        <f t="shared" si="0"/>
        <v>0.64794301986694336</v>
      </c>
      <c r="U11" s="35">
        <f t="shared" si="0"/>
        <v>0.81630675494670868</v>
      </c>
      <c r="V11" s="35" t="str">
        <f t="shared" si="0"/>
        <v>..</v>
      </c>
      <c r="W11" s="35">
        <f t="shared" si="0"/>
        <v>0.63388365507125854</v>
      </c>
      <c r="X11" s="35" t="str">
        <f t="shared" si="0"/>
        <v>..</v>
      </c>
      <c r="Y11" s="35">
        <f t="shared" si="0"/>
        <v>0.54217362403869629</v>
      </c>
    </row>
    <row r="12" spans="1:25" x14ac:dyDescent="0.35">
      <c r="A12" t="s">
        <v>91</v>
      </c>
      <c r="B12" t="s">
        <v>66</v>
      </c>
      <c r="C12" s="35">
        <f t="shared" si="1"/>
        <v>0.2907308042049408</v>
      </c>
      <c r="D12" s="35">
        <f t="shared" si="2"/>
        <v>0.77031394839286804</v>
      </c>
      <c r="E12" s="35">
        <f t="shared" si="3"/>
        <v>9.1077886521816254E-2</v>
      </c>
      <c r="F12" s="38"/>
      <c r="H12" s="38"/>
      <c r="I12" s="54" t="s">
        <v>22</v>
      </c>
      <c r="J12" s="54">
        <v>0.2907308042049408</v>
      </c>
      <c r="K12" s="54" t="s">
        <v>22</v>
      </c>
      <c r="L12" s="54">
        <v>0.22968605160713196</v>
      </c>
      <c r="M12" s="54" t="s">
        <v>22</v>
      </c>
      <c r="N12" s="54" t="s">
        <v>22</v>
      </c>
      <c r="O12" s="54" t="s">
        <v>22</v>
      </c>
      <c r="P12" s="54">
        <v>9.1077886521816254E-2</v>
      </c>
      <c r="R12" s="35" t="str">
        <f t="shared" si="0"/>
        <v>..</v>
      </c>
      <c r="S12" s="35">
        <f t="shared" si="0"/>
        <v>0.2907308042049408</v>
      </c>
      <c r="T12" s="35" t="str">
        <f t="shared" si="0"/>
        <v>..</v>
      </c>
      <c r="U12" s="35">
        <f t="shared" si="0"/>
        <v>0.77031394839286804</v>
      </c>
      <c r="V12" s="35" t="str">
        <f t="shared" si="0"/>
        <v>..</v>
      </c>
      <c r="W12" s="35" t="str">
        <f t="shared" si="0"/>
        <v>..</v>
      </c>
      <c r="X12" s="35" t="str">
        <f t="shared" si="0"/>
        <v>..</v>
      </c>
      <c r="Y12" s="35">
        <f t="shared" si="0"/>
        <v>9.1077886521816254E-2</v>
      </c>
    </row>
    <row r="13" spans="1:25" x14ac:dyDescent="0.35">
      <c r="A13" t="s">
        <v>92</v>
      </c>
      <c r="B13" t="s">
        <v>67</v>
      </c>
      <c r="C13" s="35">
        <f t="shared" si="1"/>
        <v>0.26034054160118103</v>
      </c>
      <c r="D13" s="35">
        <f t="shared" si="2"/>
        <v>0.7497713565826416</v>
      </c>
      <c r="E13" s="35">
        <f t="shared" si="3"/>
        <v>7.6131850481033325E-2</v>
      </c>
      <c r="F13" s="38"/>
      <c r="H13" s="38"/>
      <c r="I13" s="54" t="s">
        <v>22</v>
      </c>
      <c r="J13" s="54">
        <v>0.26034054160118103</v>
      </c>
      <c r="K13" s="54" t="s">
        <v>22</v>
      </c>
      <c r="L13" s="54">
        <v>0.2502286434173584</v>
      </c>
      <c r="M13" s="54" t="s">
        <v>22</v>
      </c>
      <c r="N13" s="54">
        <v>0.33916732668876648</v>
      </c>
      <c r="O13" s="54" t="s">
        <v>22</v>
      </c>
      <c r="P13" s="54">
        <v>7.6131850481033325E-2</v>
      </c>
      <c r="R13" s="35" t="str">
        <f t="shared" si="0"/>
        <v>..</v>
      </c>
      <c r="S13" s="35">
        <f t="shared" si="0"/>
        <v>0.26034054160118103</v>
      </c>
      <c r="T13" s="35" t="str">
        <f t="shared" si="0"/>
        <v>..</v>
      </c>
      <c r="U13" s="35">
        <f t="shared" si="0"/>
        <v>0.7497713565826416</v>
      </c>
      <c r="V13" s="35" t="str">
        <f t="shared" si="0"/>
        <v>..</v>
      </c>
      <c r="W13" s="35">
        <f t="shared" si="0"/>
        <v>0.33916732668876648</v>
      </c>
      <c r="X13" s="35" t="str">
        <f t="shared" si="0"/>
        <v>..</v>
      </c>
      <c r="Y13" s="35">
        <f t="shared" si="0"/>
        <v>7.6131850481033325E-2</v>
      </c>
    </row>
    <row r="14" spans="1:25" x14ac:dyDescent="0.35">
      <c r="A14" t="s">
        <v>93</v>
      </c>
      <c r="B14" t="s">
        <v>68</v>
      </c>
      <c r="C14" s="35">
        <f t="shared" si="1"/>
        <v>0.5189698338508606</v>
      </c>
      <c r="D14" s="35">
        <f t="shared" si="2"/>
        <v>0.82262405753135681</v>
      </c>
      <c r="E14" s="35">
        <f t="shared" si="3"/>
        <v>0.15934313833713531</v>
      </c>
      <c r="F14" s="38"/>
      <c r="H14" s="38"/>
      <c r="I14" s="54" t="s">
        <v>22</v>
      </c>
      <c r="J14" s="54">
        <v>0.5189698338508606</v>
      </c>
      <c r="K14" s="54" t="s">
        <v>22</v>
      </c>
      <c r="L14" s="54">
        <v>0.17737594246864319</v>
      </c>
      <c r="M14" s="54" t="s">
        <v>22</v>
      </c>
      <c r="N14" s="54" t="s">
        <v>22</v>
      </c>
      <c r="O14" s="54" t="s">
        <v>22</v>
      </c>
      <c r="P14" s="54">
        <v>0.15934313833713531</v>
      </c>
      <c r="R14" s="35" t="str">
        <f t="shared" si="0"/>
        <v>..</v>
      </c>
      <c r="S14" s="35">
        <f t="shared" si="0"/>
        <v>0.5189698338508606</v>
      </c>
      <c r="T14" s="35" t="str">
        <f t="shared" si="0"/>
        <v>..</v>
      </c>
      <c r="U14" s="35">
        <f t="shared" si="0"/>
        <v>0.82262405753135681</v>
      </c>
      <c r="V14" s="35" t="str">
        <f t="shared" si="0"/>
        <v>..</v>
      </c>
      <c r="W14" s="35" t="str">
        <f t="shared" si="0"/>
        <v>..</v>
      </c>
      <c r="X14" s="35" t="str">
        <f t="shared" si="0"/>
        <v>..</v>
      </c>
      <c r="Y14" s="35">
        <f t="shared" si="0"/>
        <v>0.15934313833713531</v>
      </c>
    </row>
    <row r="15" spans="1:25" x14ac:dyDescent="0.35">
      <c r="A15" t="s">
        <v>105</v>
      </c>
      <c r="B15" t="s">
        <v>69</v>
      </c>
      <c r="C15" s="35">
        <f t="shared" si="1"/>
        <v>0.52206963300704956</v>
      </c>
      <c r="D15" s="35">
        <f t="shared" si="2"/>
        <v>0.8110707700252533</v>
      </c>
      <c r="E15" s="35">
        <f t="shared" si="3"/>
        <v>0.18267644941806793</v>
      </c>
      <c r="F15" s="38"/>
      <c r="H15" s="38"/>
      <c r="I15" s="54" t="s">
        <v>22</v>
      </c>
      <c r="J15" s="54">
        <v>0.52206963300704956</v>
      </c>
      <c r="K15" s="54" t="s">
        <v>22</v>
      </c>
      <c r="L15" s="54">
        <v>0.1889292299747467</v>
      </c>
      <c r="M15" s="54" t="s">
        <v>22</v>
      </c>
      <c r="N15" s="54">
        <v>0.25965732336044312</v>
      </c>
      <c r="O15" s="54" t="s">
        <v>22</v>
      </c>
      <c r="P15" s="54">
        <v>0.18267644941806793</v>
      </c>
      <c r="R15" s="35" t="str">
        <f t="shared" si="0"/>
        <v>..</v>
      </c>
      <c r="S15" s="35">
        <f t="shared" si="0"/>
        <v>0.52206963300704956</v>
      </c>
      <c r="T15" s="35" t="str">
        <f t="shared" si="0"/>
        <v>..</v>
      </c>
      <c r="U15" s="35">
        <f t="shared" si="0"/>
        <v>0.8110707700252533</v>
      </c>
      <c r="V15" s="35" t="str">
        <f t="shared" si="0"/>
        <v>..</v>
      </c>
      <c r="W15" s="35">
        <f t="shared" si="0"/>
        <v>0.25965732336044312</v>
      </c>
      <c r="X15" s="35" t="str">
        <f t="shared" si="0"/>
        <v>..</v>
      </c>
      <c r="Y15" s="35">
        <f t="shared" si="0"/>
        <v>0.18267644941806793</v>
      </c>
    </row>
    <row r="16" spans="1:25" x14ac:dyDescent="0.35">
      <c r="A16" t="s">
        <v>94</v>
      </c>
      <c r="B16" s="53" t="s">
        <v>70</v>
      </c>
      <c r="C16" s="35">
        <f t="shared" si="1"/>
        <v>0.56023979187011719</v>
      </c>
      <c r="D16" s="35">
        <f t="shared" si="2"/>
        <v>0.75167378783226013</v>
      </c>
      <c r="E16" s="35">
        <f t="shared" si="3"/>
        <v>0.12478521466255188</v>
      </c>
      <c r="F16" s="38"/>
      <c r="H16" s="38"/>
      <c r="I16" s="54">
        <v>0.3245098888874054</v>
      </c>
      <c r="J16" s="54">
        <v>0.56023979187011719</v>
      </c>
      <c r="K16" s="54" t="s">
        <v>22</v>
      </c>
      <c r="L16" s="54">
        <v>0.24832621216773987</v>
      </c>
      <c r="M16" s="54" t="s">
        <v>22</v>
      </c>
      <c r="N16" s="54" t="s">
        <v>22</v>
      </c>
      <c r="O16" s="54" t="s">
        <v>22</v>
      </c>
      <c r="P16" s="54">
        <v>0.12478521466255188</v>
      </c>
      <c r="R16" s="35">
        <f t="shared" si="0"/>
        <v>0.3245098888874054</v>
      </c>
      <c r="S16" s="35">
        <f t="shared" si="0"/>
        <v>0.56023979187011719</v>
      </c>
      <c r="T16" s="35" t="str">
        <f t="shared" si="0"/>
        <v>..</v>
      </c>
      <c r="U16" s="35">
        <f t="shared" si="0"/>
        <v>0.75167378783226013</v>
      </c>
      <c r="V16" s="35" t="str">
        <f t="shared" si="0"/>
        <v>..</v>
      </c>
      <c r="W16" s="35" t="str">
        <f t="shared" si="0"/>
        <v>..</v>
      </c>
      <c r="X16" s="35" t="str">
        <f t="shared" si="0"/>
        <v>..</v>
      </c>
      <c r="Y16" s="35">
        <f t="shared" si="0"/>
        <v>0.12478521466255188</v>
      </c>
    </row>
    <row r="17" spans="1:25" x14ac:dyDescent="0.35">
      <c r="A17" t="s">
        <v>95</v>
      </c>
      <c r="B17" t="s">
        <v>71</v>
      </c>
      <c r="C17" s="35">
        <f t="shared" si="1"/>
        <v>0.77600997686386108</v>
      </c>
      <c r="D17" s="35">
        <f t="shared" si="2"/>
        <v>0.84735572338104248</v>
      </c>
      <c r="E17" s="35">
        <f t="shared" si="3"/>
        <v>0.17244011163711548</v>
      </c>
      <c r="F17" s="38"/>
      <c r="H17" s="38" t="s">
        <v>49</v>
      </c>
      <c r="I17" s="54" t="s">
        <v>22</v>
      </c>
      <c r="J17" s="54">
        <v>0.77600997686386108</v>
      </c>
      <c r="K17" s="54">
        <v>0.37928617000579834</v>
      </c>
      <c r="L17" s="54">
        <v>0.15264427661895752</v>
      </c>
      <c r="M17" s="54" t="s">
        <v>22</v>
      </c>
      <c r="N17" s="54">
        <v>0.56930708885192871</v>
      </c>
      <c r="O17" s="54">
        <v>0.76677322387695313</v>
      </c>
      <c r="P17" s="54">
        <v>0.17244011163711548</v>
      </c>
      <c r="R17" s="35" t="str">
        <f t="shared" si="0"/>
        <v>..</v>
      </c>
      <c r="S17" s="35">
        <f t="shared" si="0"/>
        <v>0.77600997686386108</v>
      </c>
      <c r="T17" s="35">
        <f t="shared" si="0"/>
        <v>0.37928617000579834</v>
      </c>
      <c r="U17" s="35">
        <f t="shared" si="0"/>
        <v>0.84735572338104248</v>
      </c>
      <c r="V17" s="35" t="str">
        <f t="shared" si="0"/>
        <v>..</v>
      </c>
      <c r="W17" s="35">
        <f t="shared" si="0"/>
        <v>0.56930708885192871</v>
      </c>
      <c r="X17" s="35">
        <f t="shared" si="0"/>
        <v>0.23322677612304688</v>
      </c>
      <c r="Y17" s="35">
        <f t="shared" si="0"/>
        <v>0.17244011163711548</v>
      </c>
    </row>
    <row r="18" spans="1:25" x14ac:dyDescent="0.35">
      <c r="A18" t="s">
        <v>97</v>
      </c>
      <c r="B18" t="s">
        <v>72</v>
      </c>
      <c r="C18" s="35">
        <f t="shared" si="1"/>
        <v>0.37577766180038452</v>
      </c>
      <c r="D18" s="35">
        <f t="shared" si="2"/>
        <v>0.8048526793718338</v>
      </c>
      <c r="E18" s="35">
        <f t="shared" si="3"/>
        <v>8.9527979493141174E-2</v>
      </c>
      <c r="F18" s="38"/>
      <c r="H18" s="38"/>
      <c r="I18" s="54" t="s">
        <v>22</v>
      </c>
      <c r="J18" s="54">
        <v>0.37577766180038452</v>
      </c>
      <c r="K18" s="54">
        <v>0.31903144717216492</v>
      </c>
      <c r="L18" s="54">
        <v>0.1951473206281662</v>
      </c>
      <c r="M18" s="54" t="s">
        <v>22</v>
      </c>
      <c r="N18" s="54" t="s">
        <v>22</v>
      </c>
      <c r="O18" s="54" t="s">
        <v>22</v>
      </c>
      <c r="P18" s="54">
        <v>8.9527979493141174E-2</v>
      </c>
      <c r="R18" s="35" t="str">
        <f t="shared" si="0"/>
        <v>..</v>
      </c>
      <c r="S18" s="35">
        <f t="shared" si="0"/>
        <v>0.37577766180038452</v>
      </c>
      <c r="T18" s="35">
        <f t="shared" si="0"/>
        <v>0.31903144717216492</v>
      </c>
      <c r="U18" s="35">
        <f t="shared" si="0"/>
        <v>0.8048526793718338</v>
      </c>
      <c r="V18" s="35" t="str">
        <f t="shared" si="0"/>
        <v>..</v>
      </c>
      <c r="W18" s="35" t="str">
        <f t="shared" si="0"/>
        <v>..</v>
      </c>
      <c r="X18" s="35" t="str">
        <f t="shared" si="0"/>
        <v>..</v>
      </c>
      <c r="Y18" s="35">
        <f t="shared" si="0"/>
        <v>8.9527979493141174E-2</v>
      </c>
    </row>
    <row r="19" spans="1:25" x14ac:dyDescent="0.35">
      <c r="A19" t="s">
        <v>116</v>
      </c>
      <c r="B19" t="s">
        <v>73</v>
      </c>
      <c r="C19" s="35">
        <f t="shared" si="1"/>
        <v>0.55252999067306519</v>
      </c>
      <c r="D19" s="35">
        <f t="shared" si="2"/>
        <v>0.88994321972131729</v>
      </c>
      <c r="E19" s="35">
        <f t="shared" si="3"/>
        <v>0.31404507160186768</v>
      </c>
      <c r="F19" s="40"/>
      <c r="H19" s="38"/>
      <c r="I19" s="54" t="s">
        <v>22</v>
      </c>
      <c r="J19" s="54">
        <v>0.55252999067306519</v>
      </c>
      <c r="K19" s="54" t="s">
        <v>22</v>
      </c>
      <c r="L19" s="54">
        <v>0.11005678027868271</v>
      </c>
      <c r="M19" s="54" t="s">
        <v>22</v>
      </c>
      <c r="N19" s="54" t="s">
        <v>22</v>
      </c>
      <c r="O19" s="54" t="s">
        <v>22</v>
      </c>
      <c r="P19" s="54">
        <v>0.31404507160186768</v>
      </c>
      <c r="R19" s="35" t="str">
        <f t="shared" si="0"/>
        <v>..</v>
      </c>
      <c r="S19" s="35">
        <f t="shared" si="0"/>
        <v>0.55252999067306519</v>
      </c>
      <c r="T19" s="35" t="str">
        <f t="shared" si="0"/>
        <v>..</v>
      </c>
      <c r="U19" s="35">
        <f t="shared" si="0"/>
        <v>0.88994321972131729</v>
      </c>
      <c r="V19" s="35" t="str">
        <f t="shared" si="0"/>
        <v>..</v>
      </c>
      <c r="W19" s="35" t="str">
        <f t="shared" si="0"/>
        <v>..</v>
      </c>
      <c r="X19" s="35" t="str">
        <f t="shared" si="0"/>
        <v>..</v>
      </c>
      <c r="Y19" s="35">
        <f t="shared" si="0"/>
        <v>0.31404507160186768</v>
      </c>
    </row>
    <row r="20" spans="1:25" x14ac:dyDescent="0.35">
      <c r="A20" t="s">
        <v>117</v>
      </c>
      <c r="B20" t="s">
        <v>74</v>
      </c>
      <c r="C20" s="35">
        <f t="shared" si="1"/>
        <v>0.10617516189813614</v>
      </c>
      <c r="D20" s="35">
        <f t="shared" si="2"/>
        <v>0.78342361748218536</v>
      </c>
      <c r="E20" s="35">
        <f t="shared" si="3"/>
        <v>0.1164720430970192</v>
      </c>
      <c r="F20" s="38"/>
      <c r="H20" s="38"/>
      <c r="I20" s="54" t="s">
        <v>22</v>
      </c>
      <c r="J20" s="54">
        <v>0.10617516189813614</v>
      </c>
      <c r="K20" s="54" t="s">
        <v>22</v>
      </c>
      <c r="L20" s="54">
        <v>0.21657638251781464</v>
      </c>
      <c r="M20" s="54" t="s">
        <v>22</v>
      </c>
      <c r="N20" s="54" t="s">
        <v>22</v>
      </c>
      <c r="O20" s="54" t="s">
        <v>22</v>
      </c>
      <c r="P20" s="54">
        <v>0.1164720430970192</v>
      </c>
      <c r="R20" s="35" t="str">
        <f t="shared" si="0"/>
        <v>..</v>
      </c>
      <c r="S20" s="35">
        <f t="shared" si="0"/>
        <v>0.10617516189813614</v>
      </c>
      <c r="T20" s="35" t="str">
        <f t="shared" si="0"/>
        <v>..</v>
      </c>
      <c r="U20" s="35">
        <f t="shared" si="0"/>
        <v>0.78342361748218536</v>
      </c>
      <c r="V20" s="35" t="str">
        <f t="shared" si="0"/>
        <v>..</v>
      </c>
      <c r="W20" s="35" t="str">
        <f t="shared" si="0"/>
        <v>..</v>
      </c>
      <c r="X20" s="35" t="str">
        <f t="shared" si="0"/>
        <v>..</v>
      </c>
      <c r="Y20" s="35">
        <f t="shared" si="0"/>
        <v>0.1164720430970192</v>
      </c>
    </row>
    <row r="21" spans="1:25" x14ac:dyDescent="0.35">
      <c r="A21" t="s">
        <v>98</v>
      </c>
      <c r="B21" t="s">
        <v>75</v>
      </c>
      <c r="C21" s="35">
        <f t="shared" si="1"/>
        <v>0.30206963419914246</v>
      </c>
      <c r="D21" s="35">
        <f t="shared" si="2"/>
        <v>0.75007662177085876</v>
      </c>
      <c r="E21" s="35">
        <f t="shared" si="3"/>
        <v>0.10908925533294678</v>
      </c>
      <c r="F21" s="40"/>
      <c r="H21" s="38"/>
      <c r="I21" s="54" t="s">
        <v>22</v>
      </c>
      <c r="J21" s="54">
        <v>0.30206963419914246</v>
      </c>
      <c r="K21" s="54" t="s">
        <v>22</v>
      </c>
      <c r="L21" s="54">
        <v>0.24992337822914124</v>
      </c>
      <c r="M21" s="54" t="s">
        <v>22</v>
      </c>
      <c r="N21" s="54" t="s">
        <v>22</v>
      </c>
      <c r="O21" s="54" t="s">
        <v>22</v>
      </c>
      <c r="P21" s="54">
        <v>0.10908925533294678</v>
      </c>
      <c r="R21" s="35" t="str">
        <f t="shared" si="0"/>
        <v>..</v>
      </c>
      <c r="S21" s="35">
        <f t="shared" si="0"/>
        <v>0.30206963419914246</v>
      </c>
      <c r="T21" s="35" t="str">
        <f t="shared" si="0"/>
        <v>..</v>
      </c>
      <c r="U21" s="35">
        <f t="shared" si="0"/>
        <v>0.75007662177085876</v>
      </c>
      <c r="V21" s="35" t="str">
        <f t="shared" si="0"/>
        <v>..</v>
      </c>
      <c r="W21" s="35" t="str">
        <f t="shared" si="0"/>
        <v>..</v>
      </c>
      <c r="X21" s="35" t="str">
        <f t="shared" si="0"/>
        <v>..</v>
      </c>
      <c r="Y21" s="35">
        <f t="shared" si="0"/>
        <v>0.10908925533294678</v>
      </c>
    </row>
    <row r="22" spans="1:25" x14ac:dyDescent="0.35">
      <c r="A22" t="s">
        <v>99</v>
      </c>
      <c r="B22" t="s">
        <v>76</v>
      </c>
      <c r="C22" s="35">
        <f t="shared" si="1"/>
        <v>0.44748216867446899</v>
      </c>
      <c r="D22" s="35">
        <f t="shared" si="2"/>
        <v>0.92661497741937637</v>
      </c>
      <c r="E22" s="35">
        <f t="shared" si="3"/>
        <v>0.23010082542896271</v>
      </c>
      <c r="F22" s="40"/>
      <c r="H22" s="38"/>
      <c r="I22" s="54" t="s">
        <v>22</v>
      </c>
      <c r="J22" s="54">
        <v>0.44748216867446899</v>
      </c>
      <c r="K22" s="54" t="s">
        <v>22</v>
      </c>
      <c r="L22" s="54">
        <v>7.3385022580623627E-2</v>
      </c>
      <c r="M22" s="54">
        <v>0.29241892695426941</v>
      </c>
      <c r="N22" s="54">
        <v>0.33226844668388367</v>
      </c>
      <c r="O22" s="54" t="s">
        <v>22</v>
      </c>
      <c r="P22" s="54">
        <v>0.23010082542896271</v>
      </c>
      <c r="R22" s="35" t="str">
        <f t="shared" si="0"/>
        <v>..</v>
      </c>
      <c r="S22" s="35">
        <f t="shared" si="0"/>
        <v>0.44748216867446899</v>
      </c>
      <c r="T22" s="35" t="str">
        <f t="shared" si="0"/>
        <v>..</v>
      </c>
      <c r="U22" s="35">
        <f t="shared" si="0"/>
        <v>0.92661497741937637</v>
      </c>
      <c r="V22" s="35">
        <f t="shared" si="0"/>
        <v>0.29241892695426941</v>
      </c>
      <c r="W22" s="35">
        <f t="shared" si="0"/>
        <v>0.33226844668388367</v>
      </c>
      <c r="X22" s="35" t="str">
        <f t="shared" si="0"/>
        <v>..</v>
      </c>
      <c r="Y22" s="35">
        <f t="shared" si="0"/>
        <v>0.23010082542896271</v>
      </c>
    </row>
    <row r="23" spans="1:25" x14ac:dyDescent="0.35">
      <c r="A23" t="s">
        <v>100</v>
      </c>
      <c r="B23" t="s">
        <v>77</v>
      </c>
      <c r="C23" s="35">
        <f t="shared" si="1"/>
        <v>0.49545601010322571</v>
      </c>
      <c r="D23" s="35">
        <f t="shared" si="2"/>
        <v>0.67993655800819397</v>
      </c>
      <c r="E23" s="35">
        <f t="shared" si="3"/>
        <v>0.13363330066204071</v>
      </c>
      <c r="F23" s="40"/>
      <c r="H23" s="38"/>
      <c r="I23" s="54">
        <v>0.33897691965103149</v>
      </c>
      <c r="J23" s="54">
        <v>0.49545601010322571</v>
      </c>
      <c r="K23" s="54" t="s">
        <v>22</v>
      </c>
      <c r="L23" s="54">
        <v>0.32006344199180603</v>
      </c>
      <c r="M23" s="54" t="s">
        <v>22</v>
      </c>
      <c r="N23" s="54">
        <v>0.28191599249839783</v>
      </c>
      <c r="O23" s="54" t="s">
        <v>22</v>
      </c>
      <c r="P23" s="54">
        <v>0.13363330066204071</v>
      </c>
      <c r="R23" s="35">
        <f t="shared" si="0"/>
        <v>0.33897691965103149</v>
      </c>
      <c r="S23" s="35">
        <f t="shared" si="0"/>
        <v>0.49545601010322571</v>
      </c>
      <c r="T23" s="35" t="str">
        <f t="shared" si="0"/>
        <v>..</v>
      </c>
      <c r="U23" s="35">
        <f t="shared" si="0"/>
        <v>0.67993655800819397</v>
      </c>
      <c r="V23" s="35" t="str">
        <f t="shared" si="0"/>
        <v>..</v>
      </c>
      <c r="W23" s="35">
        <f t="shared" si="0"/>
        <v>0.28191599249839783</v>
      </c>
      <c r="X23" s="35" t="str">
        <f t="shared" si="0"/>
        <v>..</v>
      </c>
      <c r="Y23" s="35">
        <f t="shared" si="0"/>
        <v>0.13363330066204071</v>
      </c>
    </row>
    <row r="24" spans="1:25" x14ac:dyDescent="0.35">
      <c r="A24" t="s">
        <v>101</v>
      </c>
      <c r="B24" t="s">
        <v>78</v>
      </c>
      <c r="C24" s="35">
        <f t="shared" si="1"/>
        <v>0.41222900152206421</v>
      </c>
      <c r="D24" s="35">
        <f t="shared" si="2"/>
        <v>0.67041775584220886</v>
      </c>
      <c r="E24" s="35">
        <f t="shared" si="3"/>
        <v>0.15075783431529999</v>
      </c>
      <c r="F24" s="38"/>
      <c r="H24" s="38"/>
      <c r="I24" s="54" t="s">
        <v>22</v>
      </c>
      <c r="J24" s="54">
        <v>0.41222900152206421</v>
      </c>
      <c r="K24" s="54" t="s">
        <v>22</v>
      </c>
      <c r="L24" s="54">
        <v>0.32958224415779114</v>
      </c>
      <c r="M24" s="54" t="s">
        <v>22</v>
      </c>
      <c r="N24" s="54" t="s">
        <v>22</v>
      </c>
      <c r="O24" s="54" t="s">
        <v>22</v>
      </c>
      <c r="P24" s="54">
        <v>0.15075783431529999</v>
      </c>
      <c r="R24" s="35" t="str">
        <f t="shared" ref="R24:Y27" si="4">IF(ISNUMBER(I24)=TRUE,R$5*(I24-R$4)/(R$3-R$4)+(1-R$5)*(1-(I24-R$4)/(R$3-R$4)),"..")</f>
        <v>..</v>
      </c>
      <c r="S24" s="35">
        <f t="shared" si="4"/>
        <v>0.41222900152206421</v>
      </c>
      <c r="T24" s="35" t="str">
        <f t="shared" si="4"/>
        <v>..</v>
      </c>
      <c r="U24" s="35">
        <f t="shared" si="4"/>
        <v>0.67041775584220886</v>
      </c>
      <c r="V24" s="35" t="str">
        <f t="shared" si="4"/>
        <v>..</v>
      </c>
      <c r="W24" s="35" t="str">
        <f t="shared" si="4"/>
        <v>..</v>
      </c>
      <c r="X24" s="35" t="str">
        <f t="shared" si="4"/>
        <v>..</v>
      </c>
      <c r="Y24" s="35">
        <f t="shared" si="4"/>
        <v>0.15075783431529999</v>
      </c>
    </row>
    <row r="25" spans="1:25" x14ac:dyDescent="0.35">
      <c r="A25" t="s">
        <v>102</v>
      </c>
      <c r="B25" t="s">
        <v>79</v>
      </c>
      <c r="C25" s="35">
        <f t="shared" si="1"/>
        <v>0.3843691349029541</v>
      </c>
      <c r="D25" s="35">
        <f t="shared" si="2"/>
        <v>0.86999514698982239</v>
      </c>
      <c r="E25" s="35">
        <f t="shared" si="3"/>
        <v>0.12314660102128983</v>
      </c>
      <c r="F25" s="38"/>
      <c r="H25" s="38"/>
      <c r="I25" s="54" t="s">
        <v>22</v>
      </c>
      <c r="J25" s="54">
        <v>0.3843691349029541</v>
      </c>
      <c r="K25" s="54" t="s">
        <v>22</v>
      </c>
      <c r="L25" s="54">
        <v>0.13000485301017761</v>
      </c>
      <c r="M25" s="54" t="s">
        <v>22</v>
      </c>
      <c r="N25" s="54" t="s">
        <v>22</v>
      </c>
      <c r="O25" s="54" t="s">
        <v>22</v>
      </c>
      <c r="P25" s="54">
        <v>0.12314660102128983</v>
      </c>
      <c r="R25" s="35" t="str">
        <f t="shared" si="4"/>
        <v>..</v>
      </c>
      <c r="S25" s="35">
        <f t="shared" si="4"/>
        <v>0.3843691349029541</v>
      </c>
      <c r="T25" s="35" t="str">
        <f t="shared" si="4"/>
        <v>..</v>
      </c>
      <c r="U25" s="35">
        <f t="shared" si="4"/>
        <v>0.86999514698982239</v>
      </c>
      <c r="V25" s="35" t="str">
        <f t="shared" si="4"/>
        <v>..</v>
      </c>
      <c r="W25" s="35" t="str">
        <f t="shared" si="4"/>
        <v>..</v>
      </c>
      <c r="X25" s="35" t="str">
        <f t="shared" si="4"/>
        <v>..</v>
      </c>
      <c r="Y25" s="35">
        <f t="shared" si="4"/>
        <v>0.12314660102128983</v>
      </c>
    </row>
    <row r="26" spans="1:25" x14ac:dyDescent="0.35">
      <c r="A26" t="s">
        <v>103</v>
      </c>
      <c r="B26" t="s">
        <v>80</v>
      </c>
      <c r="C26" s="35">
        <f t="shared" si="1"/>
        <v>0.34387972950935364</v>
      </c>
      <c r="D26" s="35">
        <f t="shared" si="2"/>
        <v>0.76569505035877228</v>
      </c>
      <c r="E26" s="35">
        <f t="shared" si="3"/>
        <v>5.6325338780879974E-2</v>
      </c>
      <c r="F26" s="38"/>
      <c r="H26" s="38"/>
      <c r="I26" s="54" t="s">
        <v>22</v>
      </c>
      <c r="J26" s="54">
        <v>0.34387972950935364</v>
      </c>
      <c r="K26" s="54" t="s">
        <v>22</v>
      </c>
      <c r="L26" s="54">
        <v>0.23430494964122772</v>
      </c>
      <c r="M26" s="54" t="s">
        <v>22</v>
      </c>
      <c r="N26" s="54" t="s">
        <v>22</v>
      </c>
      <c r="O26" s="54">
        <v>0.7454599142074585</v>
      </c>
      <c r="P26" s="54">
        <v>5.6325338780879974E-2</v>
      </c>
      <c r="R26" s="35" t="str">
        <f t="shared" si="4"/>
        <v>..</v>
      </c>
      <c r="S26" s="35">
        <f t="shared" si="4"/>
        <v>0.34387972950935364</v>
      </c>
      <c r="T26" s="35" t="str">
        <f t="shared" si="4"/>
        <v>..</v>
      </c>
      <c r="U26" s="35">
        <f t="shared" si="4"/>
        <v>0.76569505035877228</v>
      </c>
      <c r="V26" s="35" t="str">
        <f t="shared" si="4"/>
        <v>..</v>
      </c>
      <c r="W26" s="35" t="str">
        <f t="shared" si="4"/>
        <v>..</v>
      </c>
      <c r="X26" s="35">
        <f t="shared" si="4"/>
        <v>0.2545400857925415</v>
      </c>
      <c r="Y26" s="35">
        <f t="shared" si="4"/>
        <v>5.6325338780879974E-2</v>
      </c>
    </row>
    <row r="27" spans="1:25" x14ac:dyDescent="0.35">
      <c r="A27" t="s">
        <v>104</v>
      </c>
      <c r="B27" t="s">
        <v>81</v>
      </c>
      <c r="C27" s="35">
        <f t="shared" si="1"/>
        <v>0.20675066113471985</v>
      </c>
      <c r="D27" s="35">
        <f t="shared" si="2"/>
        <v>0.77611833810806274</v>
      </c>
      <c r="E27" s="35">
        <f t="shared" si="3"/>
        <v>2.8839219361543655E-2</v>
      </c>
      <c r="F27" s="38"/>
      <c r="H27" s="38"/>
      <c r="I27" s="54">
        <v>0.11567617952823639</v>
      </c>
      <c r="J27" s="54">
        <v>0.20675066113471985</v>
      </c>
      <c r="K27" s="54" t="s">
        <v>22</v>
      </c>
      <c r="L27" s="54">
        <v>0.22388166189193726</v>
      </c>
      <c r="M27" s="54" t="s">
        <v>22</v>
      </c>
      <c r="N27" s="54">
        <v>0.33881747722625732</v>
      </c>
      <c r="O27" s="54">
        <v>0.80362313985824585</v>
      </c>
      <c r="P27" s="54">
        <v>2.8839219361543655E-2</v>
      </c>
      <c r="R27" s="35">
        <f t="shared" si="4"/>
        <v>0.11567617952823639</v>
      </c>
      <c r="S27" s="35">
        <f t="shared" si="4"/>
        <v>0.20675066113471985</v>
      </c>
      <c r="T27" s="35" t="str">
        <f t="shared" si="4"/>
        <v>..</v>
      </c>
      <c r="U27" s="35">
        <f t="shared" si="4"/>
        <v>0.77611833810806274</v>
      </c>
      <c r="V27" s="35" t="str">
        <f t="shared" si="4"/>
        <v>..</v>
      </c>
      <c r="W27" s="35">
        <f t="shared" si="4"/>
        <v>0.33881747722625732</v>
      </c>
      <c r="X27" s="35">
        <f t="shared" si="4"/>
        <v>0.19637686014175415</v>
      </c>
      <c r="Y27" s="35">
        <f t="shared" si="4"/>
        <v>2.8839219361543655E-2</v>
      </c>
    </row>
    <row r="28" spans="1:25" x14ac:dyDescent="0.35">
      <c r="A28" t="s">
        <v>96</v>
      </c>
      <c r="B28" t="s">
        <v>82</v>
      </c>
      <c r="C28" s="35">
        <f t="shared" si="1"/>
        <v>0.52817064523696899</v>
      </c>
      <c r="D28" s="35">
        <f t="shared" si="2"/>
        <v>0.88645999878644943</v>
      </c>
      <c r="E28" s="35">
        <f t="shared" si="3"/>
        <v>0.36439821124076843</v>
      </c>
      <c r="F28" s="38"/>
      <c r="H28" s="38"/>
      <c r="I28" s="54" t="s">
        <v>22</v>
      </c>
      <c r="J28" s="54">
        <v>0.52817064523696899</v>
      </c>
      <c r="K28" s="54" t="s">
        <v>22</v>
      </c>
      <c r="L28" s="54">
        <v>0.11354000121355057</v>
      </c>
      <c r="M28" s="54" t="s">
        <v>22</v>
      </c>
      <c r="N28" s="54" t="s">
        <v>22</v>
      </c>
      <c r="O28" s="54" t="s">
        <v>22</v>
      </c>
      <c r="P28" s="54">
        <v>0.36439821124076843</v>
      </c>
      <c r="R28" s="35" t="str">
        <f t="shared" ref="R28:R29" si="5">IF(ISNUMBER(I28)=TRUE,R$5*(I28-R$4)/(R$3-R$4)+(1-R$5)*(1-(I28-R$4)/(R$3-R$4)),"..")</f>
        <v>..</v>
      </c>
      <c r="S28" s="35">
        <f t="shared" ref="S28:S29" si="6">IF(ISNUMBER(J28)=TRUE,S$5*(J28-S$4)/(S$3-S$4)+(1-S$5)*(1-(J28-S$4)/(S$3-S$4)),"..")</f>
        <v>0.52817064523696899</v>
      </c>
      <c r="T28" s="35" t="str">
        <f t="shared" ref="T28:T29" si="7">IF(ISNUMBER(K28)=TRUE,T$5*(K28-T$4)/(T$3-T$4)+(1-T$5)*(1-(K28-T$4)/(T$3-T$4)),"..")</f>
        <v>..</v>
      </c>
      <c r="U28" s="35">
        <f t="shared" ref="U28:U29" si="8">IF(ISNUMBER(L28)=TRUE,U$5*(L28-U$4)/(U$3-U$4)+(1-U$5)*(1-(L28-U$4)/(U$3-U$4)),"..")</f>
        <v>0.88645999878644943</v>
      </c>
      <c r="V28" s="35" t="str">
        <f t="shared" ref="V28:V29" si="9">IF(ISNUMBER(M28)=TRUE,V$5*(M28-V$4)/(V$3-V$4)+(1-V$5)*(1-(M28-V$4)/(V$3-V$4)),"..")</f>
        <v>..</v>
      </c>
      <c r="W28" s="35" t="str">
        <f t="shared" ref="W28:W29" si="10">IF(ISNUMBER(N28)=TRUE,W$5*(N28-W$4)/(W$3-W$4)+(1-W$5)*(1-(N28-W$4)/(W$3-W$4)),"..")</f>
        <v>..</v>
      </c>
      <c r="X28" s="35" t="str">
        <f t="shared" ref="X28:X29" si="11">IF(ISNUMBER(O28)=TRUE,X$5*(O28-X$4)/(X$3-X$4)+(1-X$5)*(1-(O28-X$4)/(X$3-X$4)),"..")</f>
        <v>..</v>
      </c>
      <c r="Y28" s="35">
        <f t="shared" ref="Y28:Y29" si="12">IF(ISNUMBER(P28)=TRUE,Y$5*(P28-Y$4)/(Y$3-Y$4)+(1-Y$5)*(1-(P28-Y$4)/(Y$3-Y$4)),"..")</f>
        <v>0.36439821124076843</v>
      </c>
    </row>
    <row r="29" spans="1:25" x14ac:dyDescent="0.35">
      <c r="A29" t="s">
        <v>106</v>
      </c>
      <c r="B29" t="s">
        <v>83</v>
      </c>
      <c r="C29" s="35">
        <f t="shared" si="1"/>
        <v>0.82165706157684326</v>
      </c>
      <c r="D29" s="35">
        <f t="shared" si="2"/>
        <v>0.77598050236701965</v>
      </c>
      <c r="E29" s="35">
        <f t="shared" si="3"/>
        <v>0.40104520320892334</v>
      </c>
      <c r="F29" s="38"/>
      <c r="H29" s="38"/>
      <c r="I29" s="54" t="s">
        <v>22</v>
      </c>
      <c r="J29" s="54">
        <v>0.82165706157684326</v>
      </c>
      <c r="K29" s="54" t="s">
        <v>22</v>
      </c>
      <c r="L29" s="54">
        <v>0.22401949763298035</v>
      </c>
      <c r="M29" s="54" t="s">
        <v>22</v>
      </c>
      <c r="N29" s="54" t="s">
        <v>22</v>
      </c>
      <c r="O29" s="54" t="s">
        <v>22</v>
      </c>
      <c r="P29" s="54">
        <v>0.40104520320892334</v>
      </c>
      <c r="R29" s="35" t="str">
        <f t="shared" si="5"/>
        <v>..</v>
      </c>
      <c r="S29" s="35">
        <f t="shared" si="6"/>
        <v>0.82165706157684326</v>
      </c>
      <c r="T29" s="35" t="str">
        <f t="shared" si="7"/>
        <v>..</v>
      </c>
      <c r="U29" s="35">
        <f t="shared" si="8"/>
        <v>0.77598050236701965</v>
      </c>
      <c r="V29" s="35" t="str">
        <f t="shared" si="9"/>
        <v>..</v>
      </c>
      <c r="W29" s="35" t="str">
        <f t="shared" si="10"/>
        <v>..</v>
      </c>
      <c r="X29" s="35" t="str">
        <f t="shared" si="11"/>
        <v>..</v>
      </c>
      <c r="Y29" s="35">
        <f t="shared" si="12"/>
        <v>0.40104520320892334</v>
      </c>
    </row>
    <row r="30" spans="1:25" x14ac:dyDescent="0.35">
      <c r="A30" s="38"/>
      <c r="C30" s="35"/>
      <c r="D30" s="35"/>
      <c r="E30" s="35"/>
      <c r="F30" s="38"/>
      <c r="H30" s="38"/>
      <c r="R30" s="35"/>
      <c r="S30" s="35"/>
      <c r="T30" s="35"/>
      <c r="U30" s="35"/>
      <c r="V30" s="35"/>
      <c r="W30" s="35"/>
      <c r="X30" s="35"/>
      <c r="Y30" s="35"/>
    </row>
    <row r="31" spans="1:25" x14ac:dyDescent="0.35">
      <c r="A31" s="34"/>
      <c r="C31" s="35"/>
      <c r="D31" s="35"/>
      <c r="E31" s="35"/>
      <c r="F31" s="34"/>
      <c r="H31" s="38"/>
      <c r="I31" s="45"/>
      <c r="J31" s="45"/>
      <c r="K31" s="46"/>
      <c r="L31" s="45"/>
      <c r="M31" s="46"/>
      <c r="N31" s="45"/>
      <c r="O31" s="35"/>
      <c r="P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35">
      <c r="A32" s="34"/>
      <c r="C32" s="35"/>
      <c r="D32" s="35"/>
      <c r="E32" s="35"/>
      <c r="F32" s="34"/>
      <c r="H32" s="38"/>
      <c r="I32" s="45"/>
      <c r="J32" s="45"/>
      <c r="K32" s="46"/>
      <c r="L32" s="45"/>
      <c r="M32" s="46"/>
      <c r="N32" s="45"/>
      <c r="O32" s="35"/>
      <c r="P32" s="35"/>
      <c r="R32" s="35"/>
      <c r="S32" s="35"/>
      <c r="T32" s="35"/>
      <c r="U32" s="35"/>
      <c r="V32" s="35"/>
      <c r="W32" s="35"/>
      <c r="X32" s="35"/>
      <c r="Y32" s="35"/>
    </row>
    <row r="33" spans="1:25" x14ac:dyDescent="0.35">
      <c r="A33" s="38"/>
      <c r="C33" s="35"/>
      <c r="D33" s="35"/>
      <c r="E33" s="35"/>
      <c r="F33" s="38"/>
      <c r="H33" s="38"/>
      <c r="I33" s="45"/>
      <c r="J33" s="45"/>
      <c r="K33" s="46"/>
      <c r="L33" s="45"/>
      <c r="M33" s="46"/>
      <c r="N33" s="45"/>
      <c r="O33" s="35"/>
      <c r="P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35">
      <c r="A34" s="34"/>
      <c r="C34" s="35"/>
      <c r="D34" s="35"/>
      <c r="E34" s="35"/>
      <c r="F34" s="34"/>
      <c r="H34" s="38"/>
      <c r="I34" s="45"/>
      <c r="J34" s="45"/>
      <c r="K34" s="46"/>
      <c r="L34" s="45"/>
      <c r="M34" s="46"/>
      <c r="N34" s="45"/>
      <c r="O34" s="35"/>
      <c r="P34" s="35"/>
      <c r="R34" s="35"/>
      <c r="S34" s="35"/>
      <c r="T34" s="35"/>
      <c r="U34" s="35"/>
      <c r="V34" s="35"/>
      <c r="W34" s="35"/>
      <c r="X34" s="35"/>
      <c r="Y34" s="35"/>
    </row>
    <row r="35" spans="1:25" x14ac:dyDescent="0.35">
      <c r="A35" s="38"/>
      <c r="C35" s="35"/>
      <c r="D35" s="35"/>
      <c r="E35" s="35"/>
      <c r="F35" s="38"/>
      <c r="H35" s="38"/>
      <c r="I35" s="45"/>
      <c r="J35" s="45"/>
      <c r="K35" s="46"/>
      <c r="L35" s="45"/>
      <c r="M35" s="46"/>
      <c r="N35" s="45"/>
      <c r="O35" s="35"/>
      <c r="P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35">
      <c r="C36" s="35"/>
      <c r="D36" s="35"/>
      <c r="E36" s="35"/>
      <c r="H36" s="38"/>
      <c r="I36" s="45"/>
      <c r="J36" s="45"/>
      <c r="K36" s="46"/>
      <c r="L36" s="45"/>
      <c r="M36" s="46"/>
      <c r="N36" s="45"/>
      <c r="O36" s="35"/>
      <c r="P36" s="35"/>
      <c r="R36" s="35"/>
      <c r="S36" s="35"/>
      <c r="T36" s="35"/>
      <c r="U36" s="35"/>
      <c r="V36" s="35"/>
      <c r="W36" s="35"/>
      <c r="X36" s="35"/>
      <c r="Y36" s="35"/>
    </row>
    <row r="37" spans="1:25" x14ac:dyDescent="0.35">
      <c r="C37" s="37"/>
      <c r="D37" s="37"/>
      <c r="E37" s="37"/>
    </row>
    <row r="38" spans="1:25" x14ac:dyDescent="0.35">
      <c r="C38" s="37"/>
      <c r="D38" s="37"/>
      <c r="E38" s="37"/>
    </row>
    <row r="39" spans="1:25" x14ac:dyDescent="0.35">
      <c r="C39" s="37"/>
      <c r="D39" s="37"/>
      <c r="E39" s="37"/>
    </row>
    <row r="40" spans="1:25" x14ac:dyDescent="0.35">
      <c r="C40" s="37"/>
      <c r="D40" s="37"/>
      <c r="E40" s="37"/>
    </row>
    <row r="41" spans="1:25" x14ac:dyDescent="0.35">
      <c r="C41" s="37"/>
      <c r="D41" s="37"/>
      <c r="E41" s="37"/>
    </row>
    <row r="42" spans="1:25" x14ac:dyDescent="0.35">
      <c r="C42" s="37"/>
      <c r="D42" s="37"/>
      <c r="E42" s="37"/>
    </row>
    <row r="43" spans="1:25" x14ac:dyDescent="0.35">
      <c r="C43" s="37"/>
      <c r="D43" s="37"/>
      <c r="E43" s="37"/>
    </row>
    <row r="44" spans="1:25" x14ac:dyDescent="0.35">
      <c r="C44" s="37"/>
      <c r="D44" s="37"/>
      <c r="E44" s="37"/>
    </row>
    <row r="45" spans="1:25" x14ac:dyDescent="0.35">
      <c r="C45" s="37"/>
      <c r="D45" s="37"/>
      <c r="E45" s="37"/>
      <c r="K45" t="s">
        <v>49</v>
      </c>
    </row>
    <row r="46" spans="1:25" x14ac:dyDescent="0.35">
      <c r="C46" s="37"/>
      <c r="D46" s="37"/>
      <c r="E46" s="37"/>
    </row>
    <row r="47" spans="1:25" x14ac:dyDescent="0.35">
      <c r="C47" s="37"/>
      <c r="D47" s="37"/>
      <c r="E47" s="37"/>
    </row>
    <row r="48" spans="1:25" x14ac:dyDescent="0.35">
      <c r="C48" s="37"/>
      <c r="D48" s="37"/>
      <c r="E48" s="37"/>
    </row>
    <row r="49" spans="3:13" x14ac:dyDescent="0.35">
      <c r="C49" s="37"/>
      <c r="D49" s="37"/>
      <c r="E49" s="37"/>
    </row>
    <row r="50" spans="3:13" x14ac:dyDescent="0.35">
      <c r="C50" s="37"/>
      <c r="D50" s="37"/>
      <c r="E50" s="37"/>
    </row>
    <row r="51" spans="3:13" x14ac:dyDescent="0.35">
      <c r="C51" s="37"/>
      <c r="D51" s="37"/>
      <c r="E51" s="37"/>
    </row>
    <row r="52" spans="3:13" x14ac:dyDescent="0.35">
      <c r="C52" s="37"/>
      <c r="D52" s="37"/>
      <c r="E52" s="37"/>
      <c r="I52" s="37"/>
      <c r="J52" s="37"/>
      <c r="K52" s="37"/>
      <c r="L52" s="37"/>
      <c r="M52" s="37"/>
    </row>
    <row r="53" spans="3:13" x14ac:dyDescent="0.35">
      <c r="C53" s="37"/>
      <c r="D53" s="37"/>
      <c r="E53" s="37"/>
      <c r="I53" s="37"/>
      <c r="J53" s="37"/>
      <c r="K53" s="37"/>
      <c r="L53" s="37"/>
      <c r="M53" s="37"/>
    </row>
    <row r="54" spans="3:13" x14ac:dyDescent="0.35">
      <c r="C54" s="37"/>
      <c r="D54" s="37"/>
      <c r="E54" s="37"/>
      <c r="I54" s="37"/>
      <c r="J54" s="37"/>
      <c r="K54" s="37"/>
      <c r="L54" s="37"/>
      <c r="M54" s="37"/>
    </row>
    <row r="55" spans="3:13" x14ac:dyDescent="0.35">
      <c r="C55" s="37"/>
      <c r="D55" s="37"/>
      <c r="E55" s="37"/>
      <c r="F55" s="37"/>
      <c r="I55" s="37"/>
      <c r="J55" s="37"/>
      <c r="K55" s="37"/>
      <c r="L55" s="37"/>
      <c r="M55" s="37"/>
    </row>
    <row r="56" spans="3:13" x14ac:dyDescent="0.35">
      <c r="C56" s="37"/>
      <c r="D56" s="37"/>
      <c r="E56" s="37"/>
      <c r="F56" s="37"/>
      <c r="I56" s="37"/>
      <c r="J56" s="37"/>
      <c r="K56" s="37"/>
      <c r="L56" s="37"/>
      <c r="M56" s="37"/>
    </row>
    <row r="57" spans="3:13" x14ac:dyDescent="0.35">
      <c r="C57" s="37"/>
      <c r="D57" s="37"/>
      <c r="E57" s="37"/>
      <c r="F57" s="37"/>
      <c r="I57" s="37"/>
      <c r="J57" s="37"/>
      <c r="K57" s="37"/>
      <c r="L57" s="37"/>
      <c r="M57" s="37"/>
    </row>
    <row r="58" spans="3:13" x14ac:dyDescent="0.35">
      <c r="F58" s="37"/>
      <c r="I58" s="37"/>
      <c r="J58" s="37"/>
      <c r="K58" s="37"/>
      <c r="L58" s="37"/>
      <c r="M58" s="37"/>
    </row>
    <row r="59" spans="3:13" x14ac:dyDescent="0.35">
      <c r="F59" s="37"/>
    </row>
    <row r="60" spans="3:13" x14ac:dyDescent="0.35">
      <c r="F60" s="37"/>
    </row>
    <row r="61" spans="3:13" x14ac:dyDescent="0.35">
      <c r="F61" s="37"/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37DF6-2280-4F2D-A75A-084A988DECBA}">
  <dimension ref="A1:Y61"/>
  <sheetViews>
    <sheetView workbookViewId="0">
      <selection activeCell="L8" sqref="L8"/>
    </sheetView>
  </sheetViews>
  <sheetFormatPr defaultColWidth="8.7265625" defaultRowHeight="14.5" x14ac:dyDescent="0.35"/>
  <cols>
    <col min="2" max="2" width="23.453125" customWidth="1"/>
    <col min="3" max="3" width="11.453125" customWidth="1"/>
    <col min="4" max="5" width="10.54296875" customWidth="1"/>
    <col min="6" max="6" width="6.453125" customWidth="1"/>
    <col min="7" max="7" width="8.7265625" customWidth="1"/>
    <col min="8" max="8" width="19.7265625" customWidth="1"/>
    <col min="9" max="9" width="10.453125" bestFit="1" customWidth="1"/>
    <col min="10" max="14" width="9.453125" bestFit="1" customWidth="1"/>
    <col min="15" max="16" width="18.26953125" customWidth="1"/>
    <col min="17" max="17" width="5.453125" customWidth="1"/>
    <col min="18" max="22" width="9.453125" bestFit="1" customWidth="1"/>
    <col min="23" max="23" width="8.453125" customWidth="1"/>
    <col min="24" max="24" width="22.7265625" customWidth="1"/>
    <col min="25" max="25" width="18.26953125" customWidth="1"/>
  </cols>
  <sheetData>
    <row r="1" spans="1:25" x14ac:dyDescent="0.35">
      <c r="C1" s="32" t="s">
        <v>39</v>
      </c>
      <c r="I1" s="32" t="s">
        <v>40</v>
      </c>
      <c r="R1" s="32" t="s">
        <v>41</v>
      </c>
    </row>
    <row r="2" spans="1:25" s="32" customFormat="1" ht="113.5" customHeight="1" x14ac:dyDescent="0.35">
      <c r="E2" s="32" t="s">
        <v>42</v>
      </c>
      <c r="I2" s="42" t="s">
        <v>43</v>
      </c>
      <c r="J2" s="42" t="s">
        <v>44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47</v>
      </c>
      <c r="P2" s="42" t="s">
        <v>48</v>
      </c>
      <c r="Q2" s="32" t="s">
        <v>49</v>
      </c>
      <c r="R2" s="42" t="s">
        <v>43</v>
      </c>
      <c r="S2" s="42" t="s">
        <v>44</v>
      </c>
      <c r="T2" s="42" t="s">
        <v>29</v>
      </c>
      <c r="U2" s="42" t="s">
        <v>45</v>
      </c>
      <c r="V2" s="42" t="s">
        <v>46</v>
      </c>
      <c r="W2" s="42" t="s">
        <v>31</v>
      </c>
      <c r="X2" s="42" t="s">
        <v>47</v>
      </c>
      <c r="Y2" s="42" t="s">
        <v>48</v>
      </c>
    </row>
    <row r="3" spans="1:25" x14ac:dyDescent="0.35">
      <c r="B3" t="s">
        <v>49</v>
      </c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>
        <v>1</v>
      </c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  <c r="Y3" s="33">
        <v>1</v>
      </c>
    </row>
    <row r="4" spans="1:25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  <c r="Y4" s="33">
        <v>0</v>
      </c>
    </row>
    <row r="5" spans="1:25" x14ac:dyDescent="0.35">
      <c r="H5" t="s">
        <v>52</v>
      </c>
      <c r="I5" s="33">
        <v>1</v>
      </c>
      <c r="J5" s="33">
        <v>1</v>
      </c>
      <c r="K5" s="33">
        <v>1</v>
      </c>
      <c r="L5" s="33">
        <v>0</v>
      </c>
      <c r="M5" s="33">
        <v>1</v>
      </c>
      <c r="N5" s="33">
        <v>1</v>
      </c>
      <c r="O5" s="33">
        <v>0</v>
      </c>
      <c r="P5" s="33">
        <v>1</v>
      </c>
      <c r="R5" s="33">
        <v>1</v>
      </c>
      <c r="S5" s="33">
        <v>1</v>
      </c>
      <c r="T5" s="33">
        <v>1</v>
      </c>
      <c r="U5" s="33">
        <v>0</v>
      </c>
      <c r="V5" s="33">
        <v>1</v>
      </c>
      <c r="W5" s="33">
        <v>1</v>
      </c>
      <c r="X5" s="33">
        <v>0</v>
      </c>
      <c r="Y5" s="33">
        <v>1</v>
      </c>
    </row>
    <row r="6" spans="1:25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P6" s="33" t="s">
        <v>56</v>
      </c>
      <c r="R6" s="33" t="s">
        <v>54</v>
      </c>
      <c r="S6" s="33" t="s">
        <v>54</v>
      </c>
      <c r="T6" s="33" t="s">
        <v>55</v>
      </c>
      <c r="U6" s="33" t="s">
        <v>55</v>
      </c>
      <c r="V6" s="33" t="s">
        <v>55</v>
      </c>
      <c r="W6" s="33" t="s">
        <v>55</v>
      </c>
      <c r="X6" s="33" t="s">
        <v>56</v>
      </c>
      <c r="Y6" s="33" t="s">
        <v>56</v>
      </c>
    </row>
    <row r="7" spans="1:25" x14ac:dyDescent="0.35">
      <c r="A7" t="s">
        <v>57</v>
      </c>
      <c r="B7" t="s">
        <v>58</v>
      </c>
      <c r="C7" t="s">
        <v>84</v>
      </c>
      <c r="D7" t="s">
        <v>85</v>
      </c>
      <c r="E7" t="s">
        <v>86</v>
      </c>
      <c r="I7" s="33"/>
      <c r="J7" s="33"/>
      <c r="K7" s="33"/>
      <c r="L7" s="33"/>
      <c r="M7" s="33"/>
      <c r="N7" s="33"/>
      <c r="O7" s="33"/>
      <c r="P7" s="33"/>
      <c r="R7" s="33"/>
      <c r="S7" s="33"/>
      <c r="T7" s="33"/>
      <c r="U7" s="33"/>
      <c r="V7" s="33"/>
      <c r="W7" s="33"/>
      <c r="X7" s="33"/>
      <c r="Y7" s="33"/>
    </row>
    <row r="8" spans="1:25" x14ac:dyDescent="0.35">
      <c r="A8" s="38" t="s">
        <v>87</v>
      </c>
      <c r="B8" t="s">
        <v>62</v>
      </c>
      <c r="C8" s="35">
        <f t="shared" ref="C8:C17" si="0">AVERAGE(R8:S8)</f>
        <v>0.3246290534734726</v>
      </c>
      <c r="D8" s="35">
        <f t="shared" ref="D8:D17" si="1">AVERAGE(T8:W8)</f>
        <v>0.42648753027121228</v>
      </c>
      <c r="E8" s="35">
        <f>IF(ISNUMBER(AVERAGE(X8:Y8)),AVERAGE(X8:Y8),"..")</f>
        <v>0.13923836499452591</v>
      </c>
      <c r="F8" s="38"/>
      <c r="H8" s="38"/>
      <c r="I8" s="45">
        <v>0.29435482621192932</v>
      </c>
      <c r="J8" s="45">
        <v>0.35490328073501587</v>
      </c>
      <c r="K8" s="46">
        <v>0.24144868552684784</v>
      </c>
      <c r="L8" s="45">
        <v>0.31106746196746826</v>
      </c>
      <c r="M8" s="46"/>
      <c r="N8" s="45">
        <v>0.3490813672542572</v>
      </c>
      <c r="O8" s="35">
        <v>0.80697053670883179</v>
      </c>
      <c r="P8" s="35">
        <v>8.5447266697883606E-2</v>
      </c>
      <c r="R8" s="35">
        <f t="shared" ref="R8:R17" si="2">IF(ISNUMBER(I8)=TRUE,R$5*(I8-R$4)/(R$3-R$4)+(1-R$5)*(1-(I8-R$4)/(R$3-R$4)),"..")</f>
        <v>0.29435482621192932</v>
      </c>
      <c r="S8" s="35">
        <f t="shared" ref="S8:S17" si="3">IF(ISNUMBER(J8)=TRUE,S$5*(J8-S$4)/(S$3-S$4)+(1-S$5)*(1-(J8-S$4)/(S$3-S$4)),"..")</f>
        <v>0.35490328073501587</v>
      </c>
      <c r="T8" s="35">
        <f t="shared" ref="T8:T17" si="4">IF(ISNUMBER(K8)=TRUE,T$5*(K8-T$4)/(T$3-T$4)+(1-T$5)*(1-(K8-T$4)/(T$3-T$4)),"..")</f>
        <v>0.24144868552684784</v>
      </c>
      <c r="U8" s="35">
        <f t="shared" ref="U8:U17" si="5">IF(ISNUMBER(L8)=TRUE,U$5*(L8-U$4)/(U$3-U$4)+(1-U$5)*(1-(L8-U$4)/(U$3-U$4)),"..")</f>
        <v>0.68893253803253174</v>
      </c>
      <c r="V8" s="35" t="str">
        <f t="shared" ref="V8:V17" si="6">IF(ISNUMBER(M8)=TRUE,V$5*(M8-V$4)/(V$3-V$4)+(1-V$5)*(1-(M8-V$4)/(V$3-V$4)),"..")</f>
        <v>..</v>
      </c>
      <c r="W8" s="35">
        <f t="shared" ref="W8:W17" si="7">IF(ISNUMBER(N8)=TRUE,W$5*(N8-W$4)/(W$3-W$4)+(1-W$5)*(1-(N8-W$4)/(W$3-W$4)),"..")</f>
        <v>0.3490813672542572</v>
      </c>
      <c r="X8" s="35">
        <f t="shared" ref="X8:Y17" si="8">IF(ISNUMBER(O8)=TRUE,X$5*(O8-X$4)/(X$3-X$4)+(1-X$5)*(1-(O8-X$4)/(X$3-X$4)),"..")</f>
        <v>0.19302946329116821</v>
      </c>
      <c r="Y8" s="35">
        <f>IF(ISNUMBER(P8)=TRUE,Y$5*(P8-Y$4)/(Y$3-Y$4)+(1-Y$5)*(1-(P8-Y$4)/(Y$3-Y$4)),"..")</f>
        <v>8.5447266697883606E-2</v>
      </c>
    </row>
    <row r="9" spans="1:25" x14ac:dyDescent="0.35">
      <c r="A9" s="38" t="s">
        <v>88</v>
      </c>
      <c r="B9" t="s">
        <v>63</v>
      </c>
      <c r="C9" s="35">
        <f t="shared" si="0"/>
        <v>0.39494325220584869</v>
      </c>
      <c r="D9" s="35">
        <f t="shared" si="1"/>
        <v>0.36851494759321213</v>
      </c>
      <c r="E9" s="35">
        <f t="shared" ref="E9:E17" si="9">IF(ISNUMBER(AVERAGE(X9:Y9)),AVERAGE(X9:Y9),"..")</f>
        <v>0.18114817515015602</v>
      </c>
      <c r="F9" s="38"/>
      <c r="H9" s="38"/>
      <c r="I9" s="45">
        <v>0.38177341222763062</v>
      </c>
      <c r="J9" s="45">
        <v>0.40811309218406677</v>
      </c>
      <c r="K9" s="46">
        <v>0.27073171734809875</v>
      </c>
      <c r="L9" s="45">
        <v>0.28231090307235718</v>
      </c>
      <c r="M9" s="46">
        <v>0.25045046210289001</v>
      </c>
      <c r="N9" s="45">
        <v>0.23518851399421692</v>
      </c>
      <c r="O9" s="35">
        <v>0.72073173522949219</v>
      </c>
      <c r="P9" s="35">
        <v>8.302808552980423E-2</v>
      </c>
      <c r="R9" s="35">
        <f t="shared" si="2"/>
        <v>0.38177341222763062</v>
      </c>
      <c r="S9" s="35">
        <f t="shared" si="3"/>
        <v>0.40811309218406677</v>
      </c>
      <c r="T9" s="35">
        <f t="shared" si="4"/>
        <v>0.27073171734809875</v>
      </c>
      <c r="U9" s="35">
        <f t="shared" si="5"/>
        <v>0.71768909692764282</v>
      </c>
      <c r="V9" s="35">
        <f t="shared" si="6"/>
        <v>0.25045046210289001</v>
      </c>
      <c r="W9" s="35">
        <f t="shared" si="7"/>
        <v>0.23518851399421692</v>
      </c>
      <c r="X9" s="35">
        <f t="shared" si="8"/>
        <v>0.27926826477050781</v>
      </c>
      <c r="Y9" s="35">
        <f t="shared" si="8"/>
        <v>8.302808552980423E-2</v>
      </c>
    </row>
    <row r="10" spans="1:25" x14ac:dyDescent="0.35">
      <c r="A10" s="38" t="s">
        <v>89</v>
      </c>
      <c r="B10" t="s">
        <v>64</v>
      </c>
      <c r="C10" s="35">
        <f t="shared" si="0"/>
        <v>0.36559391021728516</v>
      </c>
      <c r="D10" s="35">
        <f t="shared" si="1"/>
        <v>0.59634677072366082</v>
      </c>
      <c r="E10" s="35">
        <f t="shared" si="9"/>
        <v>0.22150269895792007</v>
      </c>
      <c r="F10" s="38"/>
      <c r="H10" s="38"/>
      <c r="I10" s="45">
        <v>0.30937713384628296</v>
      </c>
      <c r="J10" s="45">
        <v>0.42181068658828735</v>
      </c>
      <c r="K10" s="46">
        <v>0.44907724857330322</v>
      </c>
      <c r="L10" s="45">
        <v>0.19063545763492584</v>
      </c>
      <c r="M10" s="46"/>
      <c r="N10" s="45">
        <v>0.53059852123260498</v>
      </c>
      <c r="O10" s="35">
        <v>0.62091505527496338</v>
      </c>
      <c r="P10" s="35">
        <v>6.3920453190803528E-2</v>
      </c>
      <c r="R10" s="35">
        <f t="shared" si="2"/>
        <v>0.30937713384628296</v>
      </c>
      <c r="S10" s="35">
        <f t="shared" si="3"/>
        <v>0.42181068658828735</v>
      </c>
      <c r="T10" s="35">
        <f t="shared" si="4"/>
        <v>0.44907724857330322</v>
      </c>
      <c r="U10" s="35">
        <f t="shared" si="5"/>
        <v>0.80936454236507416</v>
      </c>
      <c r="V10" s="35" t="str">
        <f t="shared" si="6"/>
        <v>..</v>
      </c>
      <c r="W10" s="35">
        <f t="shared" si="7"/>
        <v>0.53059852123260498</v>
      </c>
      <c r="X10" s="35">
        <f t="shared" si="8"/>
        <v>0.37908494472503662</v>
      </c>
      <c r="Y10" s="35">
        <f t="shared" si="8"/>
        <v>6.3920453190803528E-2</v>
      </c>
    </row>
    <row r="11" spans="1:25" x14ac:dyDescent="0.35">
      <c r="A11" s="38" t="s">
        <v>90</v>
      </c>
      <c r="B11" t="s">
        <v>65</v>
      </c>
      <c r="C11" s="35">
        <f t="shared" si="0"/>
        <v>0.63171866536140442</v>
      </c>
      <c r="D11" s="35">
        <f t="shared" si="1"/>
        <v>0.71590148905913031</v>
      </c>
      <c r="E11" s="35" t="str">
        <f t="shared" si="9"/>
        <v>..</v>
      </c>
      <c r="F11" s="38"/>
      <c r="H11" s="38"/>
      <c r="I11" s="45">
        <v>0.49369609355926514</v>
      </c>
      <c r="J11" s="45">
        <v>0.7697412371635437</v>
      </c>
      <c r="K11" s="46">
        <v>0.61604773998260498</v>
      </c>
      <c r="L11" s="45">
        <v>0.13081009685993195</v>
      </c>
      <c r="M11" s="46"/>
      <c r="N11" s="45">
        <v>0.66246682405471802</v>
      </c>
      <c r="O11" s="35"/>
      <c r="P11" s="35"/>
      <c r="R11" s="35">
        <f t="shared" si="2"/>
        <v>0.49369609355926514</v>
      </c>
      <c r="S11" s="35">
        <f t="shared" si="3"/>
        <v>0.7697412371635437</v>
      </c>
      <c r="T11" s="35">
        <f t="shared" si="4"/>
        <v>0.61604773998260498</v>
      </c>
      <c r="U11" s="35">
        <f t="shared" si="5"/>
        <v>0.86918990314006805</v>
      </c>
      <c r="V11" s="35" t="str">
        <f t="shared" si="6"/>
        <v>..</v>
      </c>
      <c r="W11" s="35">
        <f t="shared" si="7"/>
        <v>0.66246682405471802</v>
      </c>
      <c r="X11" s="35" t="str">
        <f t="shared" si="8"/>
        <v>..</v>
      </c>
      <c r="Y11" s="35" t="str">
        <f t="shared" si="8"/>
        <v>..</v>
      </c>
    </row>
    <row r="12" spans="1:25" x14ac:dyDescent="0.35">
      <c r="A12" s="38" t="s">
        <v>91</v>
      </c>
      <c r="B12" t="s">
        <v>66</v>
      </c>
      <c r="C12" s="35">
        <f t="shared" si="0"/>
        <v>0.30832241475582123</v>
      </c>
      <c r="D12" s="35">
        <f t="shared" si="1"/>
        <v>0.49716801941394806</v>
      </c>
      <c r="E12" s="35">
        <f t="shared" si="9"/>
        <v>0.18699245154857635</v>
      </c>
      <c r="F12" s="38"/>
      <c r="H12" s="38"/>
      <c r="I12" s="45">
        <v>0.2049180269241333</v>
      </c>
      <c r="J12" s="45">
        <v>0.41172680258750916</v>
      </c>
      <c r="K12" s="46">
        <v>0.25991189479827881</v>
      </c>
      <c r="L12" s="45">
        <v>0.23960880935192108</v>
      </c>
      <c r="M12" s="46"/>
      <c r="N12" s="45">
        <v>0.47120097279548645</v>
      </c>
      <c r="O12" s="35">
        <v>0.75699746608734131</v>
      </c>
      <c r="P12" s="35">
        <v>0.13098236918449402</v>
      </c>
      <c r="R12" s="35">
        <f t="shared" si="2"/>
        <v>0.2049180269241333</v>
      </c>
      <c r="S12" s="35">
        <f t="shared" si="3"/>
        <v>0.41172680258750916</v>
      </c>
      <c r="T12" s="35">
        <f t="shared" si="4"/>
        <v>0.25991189479827881</v>
      </c>
      <c r="U12" s="35">
        <f t="shared" si="5"/>
        <v>0.76039119064807892</v>
      </c>
      <c r="V12" s="35" t="str">
        <f t="shared" si="6"/>
        <v>..</v>
      </c>
      <c r="W12" s="35">
        <f t="shared" si="7"/>
        <v>0.47120097279548645</v>
      </c>
      <c r="X12" s="35">
        <f t="shared" si="8"/>
        <v>0.24300253391265869</v>
      </c>
      <c r="Y12" s="35">
        <f t="shared" si="8"/>
        <v>0.13098236918449402</v>
      </c>
    </row>
    <row r="13" spans="1:25" x14ac:dyDescent="0.35">
      <c r="A13" s="38" t="s">
        <v>92</v>
      </c>
      <c r="B13" t="s">
        <v>67</v>
      </c>
      <c r="C13" s="35">
        <f t="shared" si="0"/>
        <v>0.26339507102966309</v>
      </c>
      <c r="D13" s="35">
        <f t="shared" si="1"/>
        <v>0.45571472123265266</v>
      </c>
      <c r="E13" s="35">
        <f t="shared" si="9"/>
        <v>0.17117759212851524</v>
      </c>
      <c r="F13" s="38"/>
      <c r="H13" s="38"/>
      <c r="I13" s="45">
        <v>0.23930564522743225</v>
      </c>
      <c r="J13" s="45">
        <v>0.28748449683189392</v>
      </c>
      <c r="K13" s="46">
        <v>0.33931887149810791</v>
      </c>
      <c r="L13" s="45">
        <v>0.23766545951366425</v>
      </c>
      <c r="M13" s="46">
        <v>0.29798904061317444</v>
      </c>
      <c r="N13" s="45">
        <v>0.42321643233299255</v>
      </c>
      <c r="O13" s="35">
        <v>0.73710691928863525</v>
      </c>
      <c r="P13" s="35">
        <v>7.9462103545665741E-2</v>
      </c>
      <c r="R13" s="35">
        <f t="shared" si="2"/>
        <v>0.23930564522743225</v>
      </c>
      <c r="S13" s="35">
        <f t="shared" si="3"/>
        <v>0.28748449683189392</v>
      </c>
      <c r="T13" s="35">
        <f t="shared" si="4"/>
        <v>0.33931887149810791</v>
      </c>
      <c r="U13" s="35">
        <f t="shared" si="5"/>
        <v>0.76233454048633575</v>
      </c>
      <c r="V13" s="35">
        <f t="shared" si="6"/>
        <v>0.29798904061317444</v>
      </c>
      <c r="W13" s="35">
        <f t="shared" si="7"/>
        <v>0.42321643233299255</v>
      </c>
      <c r="X13" s="35">
        <f t="shared" si="8"/>
        <v>0.26289308071136475</v>
      </c>
      <c r="Y13" s="35">
        <f t="shared" si="8"/>
        <v>7.9462103545665741E-2</v>
      </c>
    </row>
    <row r="14" spans="1:25" x14ac:dyDescent="0.35">
      <c r="A14" s="38" t="s">
        <v>93</v>
      </c>
      <c r="B14" t="s">
        <v>68</v>
      </c>
      <c r="C14" s="35">
        <f t="shared" si="0"/>
        <v>0.37992671132087708</v>
      </c>
      <c r="D14" s="35">
        <f t="shared" si="1"/>
        <v>0.57637731234232581</v>
      </c>
      <c r="E14" s="35">
        <f t="shared" si="9"/>
        <v>0.2441750168800354</v>
      </c>
      <c r="F14" s="38"/>
      <c r="H14" s="38"/>
      <c r="I14" s="45">
        <v>0.30352303385734558</v>
      </c>
      <c r="J14" s="45">
        <v>0.45633038878440857</v>
      </c>
      <c r="K14" s="46">
        <v>0.47182619571685791</v>
      </c>
      <c r="L14" s="45">
        <v>0.22200000286102295</v>
      </c>
      <c r="M14" s="46"/>
      <c r="N14" s="45">
        <v>0.47930574417114258</v>
      </c>
      <c r="O14" s="35">
        <v>0.73092371225357056</v>
      </c>
      <c r="P14" s="35">
        <v>0.21927374601364136</v>
      </c>
      <c r="R14" s="35">
        <f t="shared" si="2"/>
        <v>0.30352303385734558</v>
      </c>
      <c r="S14" s="35">
        <f t="shared" si="3"/>
        <v>0.45633038878440857</v>
      </c>
      <c r="T14" s="35">
        <f t="shared" si="4"/>
        <v>0.47182619571685791</v>
      </c>
      <c r="U14" s="35">
        <f t="shared" si="5"/>
        <v>0.77799999713897705</v>
      </c>
      <c r="V14" s="35" t="str">
        <f t="shared" si="6"/>
        <v>..</v>
      </c>
      <c r="W14" s="35">
        <f t="shared" si="7"/>
        <v>0.47930574417114258</v>
      </c>
      <c r="X14" s="35">
        <f t="shared" si="8"/>
        <v>0.26907628774642944</v>
      </c>
      <c r="Y14" s="35">
        <f t="shared" si="8"/>
        <v>0.21927374601364136</v>
      </c>
    </row>
    <row r="15" spans="1:25" x14ac:dyDescent="0.35">
      <c r="A15" s="38" t="s">
        <v>94</v>
      </c>
      <c r="B15" t="s">
        <v>70</v>
      </c>
      <c r="C15" s="35">
        <f t="shared" si="0"/>
        <v>0.35898478329181671</v>
      </c>
      <c r="D15" s="35">
        <f t="shared" si="1"/>
        <v>0.51161527633666992</v>
      </c>
      <c r="E15" s="35">
        <f t="shared" si="9"/>
        <v>0.2209380678832531</v>
      </c>
      <c r="F15" s="38"/>
      <c r="H15" s="38"/>
      <c r="I15" s="45">
        <v>0.33048620820045471</v>
      </c>
      <c r="J15" s="45">
        <v>0.38748335838317871</v>
      </c>
      <c r="K15" s="46">
        <v>0.32321900129318237</v>
      </c>
      <c r="L15" s="45">
        <v>0.28804701566696167</v>
      </c>
      <c r="M15" s="46"/>
      <c r="N15" s="45">
        <v>0.49967384338378906</v>
      </c>
      <c r="O15" s="35">
        <v>0.67704278230667114</v>
      </c>
      <c r="P15" s="35">
        <v>0.11891891807317734</v>
      </c>
      <c r="R15" s="35">
        <f t="shared" si="2"/>
        <v>0.33048620820045471</v>
      </c>
      <c r="S15" s="35">
        <f t="shared" si="3"/>
        <v>0.38748335838317871</v>
      </c>
      <c r="T15" s="35">
        <f t="shared" si="4"/>
        <v>0.32321900129318237</v>
      </c>
      <c r="U15" s="35">
        <f t="shared" si="5"/>
        <v>0.71195298433303833</v>
      </c>
      <c r="V15" s="35" t="str">
        <f t="shared" si="6"/>
        <v>..</v>
      </c>
      <c r="W15" s="35">
        <f t="shared" si="7"/>
        <v>0.49967384338378906</v>
      </c>
      <c r="X15" s="35">
        <f t="shared" si="8"/>
        <v>0.32295721769332886</v>
      </c>
      <c r="Y15" s="35">
        <f t="shared" si="8"/>
        <v>0.11891891807317734</v>
      </c>
    </row>
    <row r="16" spans="1:25" x14ac:dyDescent="0.35">
      <c r="A16" s="38" t="s">
        <v>95</v>
      </c>
      <c r="B16" t="s">
        <v>71</v>
      </c>
      <c r="C16" s="35">
        <f t="shared" si="0"/>
        <v>0.34246724843978882</v>
      </c>
      <c r="D16" s="35">
        <f t="shared" si="1"/>
        <v>0.52543516457080841</v>
      </c>
      <c r="E16" s="35">
        <f t="shared" si="9"/>
        <v>0.24791666865348816</v>
      </c>
      <c r="F16" s="38"/>
      <c r="H16" s="38"/>
      <c r="I16" s="45">
        <v>0.31894809007644653</v>
      </c>
      <c r="J16" s="45">
        <v>0.3659864068031311</v>
      </c>
      <c r="K16" s="46">
        <v>0.3389715850353241</v>
      </c>
      <c r="L16" s="45">
        <v>0.2063702791929245</v>
      </c>
      <c r="M16" s="46"/>
      <c r="N16" s="45">
        <v>0.44370418787002563</v>
      </c>
      <c r="O16" s="35">
        <v>0.65555554628372192</v>
      </c>
      <c r="P16" s="35">
        <v>0.15138888359069824</v>
      </c>
      <c r="R16" s="35">
        <f t="shared" si="2"/>
        <v>0.31894809007644653</v>
      </c>
      <c r="S16" s="35">
        <f t="shared" si="3"/>
        <v>0.3659864068031311</v>
      </c>
      <c r="T16" s="35">
        <f t="shared" si="4"/>
        <v>0.3389715850353241</v>
      </c>
      <c r="U16" s="35">
        <f t="shared" si="5"/>
        <v>0.7936297208070755</v>
      </c>
      <c r="V16" s="35" t="str">
        <f t="shared" si="6"/>
        <v>..</v>
      </c>
      <c r="W16" s="35">
        <f t="shared" si="7"/>
        <v>0.44370418787002563</v>
      </c>
      <c r="X16" s="35">
        <f t="shared" si="8"/>
        <v>0.34444445371627808</v>
      </c>
      <c r="Y16" s="35">
        <f t="shared" si="8"/>
        <v>0.15138888359069824</v>
      </c>
    </row>
    <row r="17" spans="1:25" x14ac:dyDescent="0.35">
      <c r="A17" s="38" t="s">
        <v>96</v>
      </c>
      <c r="B17" t="s">
        <v>82</v>
      </c>
      <c r="C17" s="35">
        <f t="shared" si="0"/>
        <v>0.41917166113853455</v>
      </c>
      <c r="D17" s="35">
        <f t="shared" si="1"/>
        <v>0.84533333778381348</v>
      </c>
      <c r="E17" s="35">
        <f t="shared" si="9"/>
        <v>0.21267454326152802</v>
      </c>
      <c r="F17" s="38"/>
      <c r="H17" s="38" t="s">
        <v>49</v>
      </c>
      <c r="I17" s="45">
        <v>0.27655309438705444</v>
      </c>
      <c r="J17" s="45">
        <v>0.56179022789001465</v>
      </c>
      <c r="K17" s="46"/>
      <c r="L17" s="45">
        <v>0.15466666221618652</v>
      </c>
      <c r="M17" s="46"/>
      <c r="N17" s="45"/>
      <c r="O17" s="35">
        <v>0.8542780876159668</v>
      </c>
      <c r="P17" s="35">
        <v>0.27962717413902283</v>
      </c>
      <c r="R17" s="35">
        <f t="shared" si="2"/>
        <v>0.27655309438705444</v>
      </c>
      <c r="S17" s="35">
        <f t="shared" si="3"/>
        <v>0.56179022789001465</v>
      </c>
      <c r="T17" s="35" t="str">
        <f t="shared" si="4"/>
        <v>..</v>
      </c>
      <c r="U17" s="35">
        <f t="shared" si="5"/>
        <v>0.84533333778381348</v>
      </c>
      <c r="V17" s="35" t="str">
        <f t="shared" si="6"/>
        <v>..</v>
      </c>
      <c r="W17" s="35" t="str">
        <f t="shared" si="7"/>
        <v>..</v>
      </c>
      <c r="X17" s="35">
        <f t="shared" si="8"/>
        <v>0.1457219123840332</v>
      </c>
      <c r="Y17" s="35">
        <f t="shared" si="8"/>
        <v>0.27962717413902283</v>
      </c>
    </row>
    <row r="18" spans="1:25" x14ac:dyDescent="0.35">
      <c r="A18" s="38" t="s">
        <v>97</v>
      </c>
      <c r="B18" t="s">
        <v>72</v>
      </c>
      <c r="C18" s="35">
        <f t="shared" ref="C18:C27" si="10">AVERAGE(R18:S18)</f>
        <v>0.34882275760173798</v>
      </c>
      <c r="D18" s="35">
        <f t="shared" ref="D18:D27" si="11">AVERAGE(T18:W18)</f>
        <v>0.48412177463372547</v>
      </c>
      <c r="E18" s="35">
        <f t="shared" ref="E18:E27" si="12">IF(ISNUMBER(AVERAGE(X18:Y18)),AVERAGE(X18:Y18),"..")</f>
        <v>0.24438308924436569</v>
      </c>
      <c r="F18" s="38"/>
      <c r="H18" s="38"/>
      <c r="I18" s="45">
        <v>0.28721311688423157</v>
      </c>
      <c r="J18" s="45">
        <v>0.41043239831924438</v>
      </c>
      <c r="K18" s="46">
        <v>0.34645670652389526</v>
      </c>
      <c r="L18" s="45">
        <v>0.20364551246166229</v>
      </c>
      <c r="M18" s="46"/>
      <c r="N18" s="45">
        <v>0.30955412983894348</v>
      </c>
      <c r="O18" s="35">
        <v>0.60978835821151733</v>
      </c>
      <c r="P18" s="35">
        <v>9.8554536700248718E-2</v>
      </c>
      <c r="R18" s="35">
        <f t="shared" ref="R18:R27" si="13">IF(ISNUMBER(I18)=TRUE,R$5*(I18-R$4)/(R$3-R$4)+(1-R$5)*(1-(I18-R$4)/(R$3-R$4)),"..")</f>
        <v>0.28721311688423157</v>
      </c>
      <c r="S18" s="35">
        <f t="shared" ref="S18:S27" si="14">IF(ISNUMBER(J18)=TRUE,S$5*(J18-S$4)/(S$3-S$4)+(1-S$5)*(1-(J18-S$4)/(S$3-S$4)),"..")</f>
        <v>0.41043239831924438</v>
      </c>
      <c r="T18" s="35">
        <f t="shared" ref="T18:T27" si="15">IF(ISNUMBER(K18)=TRUE,T$5*(K18-T$4)/(T$3-T$4)+(1-T$5)*(1-(K18-T$4)/(T$3-T$4)),"..")</f>
        <v>0.34645670652389526</v>
      </c>
      <c r="U18" s="35">
        <f t="shared" ref="U18:U27" si="16">IF(ISNUMBER(L18)=TRUE,U$5*(L18-U$4)/(U$3-U$4)+(1-U$5)*(1-(L18-U$4)/(U$3-U$4)),"..")</f>
        <v>0.79635448753833771</v>
      </c>
      <c r="V18" s="35" t="str">
        <f t="shared" ref="V18:V27" si="17">IF(ISNUMBER(M18)=TRUE,V$5*(M18-V$4)/(V$3-V$4)+(1-V$5)*(1-(M18-V$4)/(V$3-V$4)),"..")</f>
        <v>..</v>
      </c>
      <c r="W18" s="35">
        <f t="shared" ref="W18:W27" si="18">IF(ISNUMBER(N18)=TRUE,W$5*(N18-W$4)/(W$3-W$4)+(1-W$5)*(1-(N18-W$4)/(W$3-W$4)),"..")</f>
        <v>0.30955412983894348</v>
      </c>
      <c r="X18" s="35">
        <f t="shared" ref="X18:X27" si="19">IF(ISNUMBER(O18)=TRUE,X$5*(O18-X$4)/(X$3-X$4)+(1-X$5)*(1-(O18-X$4)/(X$3-X$4)),"..")</f>
        <v>0.39021164178848267</v>
      </c>
      <c r="Y18" s="35">
        <f t="shared" ref="Y18:Y27" si="20">IF(ISNUMBER(P18)=TRUE,Y$5*(P18-Y$4)/(Y$3-Y$4)+(1-Y$5)*(1-(P18-Y$4)/(Y$3-Y$4)),"..")</f>
        <v>9.8554536700248718E-2</v>
      </c>
    </row>
    <row r="19" spans="1:25" x14ac:dyDescent="0.35">
      <c r="A19" s="38" t="s">
        <v>98</v>
      </c>
      <c r="B19" t="s">
        <v>75</v>
      </c>
      <c r="C19" s="35">
        <f t="shared" si="10"/>
        <v>0.30787992477416992</v>
      </c>
      <c r="D19" s="35">
        <f t="shared" si="11"/>
        <v>0.4687828967968623</v>
      </c>
      <c r="E19" s="35">
        <f t="shared" si="12"/>
        <v>0.27851094678044319</v>
      </c>
      <c r="F19" s="40"/>
      <c r="H19" s="38"/>
      <c r="I19" s="45">
        <v>0.25701239705085754</v>
      </c>
      <c r="J19" s="45">
        <v>0.3587474524974823</v>
      </c>
      <c r="K19" s="46">
        <v>0.26263952255249023</v>
      </c>
      <c r="L19" s="45">
        <v>0.19435535371303558</v>
      </c>
      <c r="M19" s="46"/>
      <c r="N19" s="45">
        <v>0.3380645215511322</v>
      </c>
      <c r="O19" s="35">
        <v>0.54714477062225342</v>
      </c>
      <c r="P19" s="35">
        <v>0.1041666641831398</v>
      </c>
      <c r="R19" s="35">
        <f t="shared" si="13"/>
        <v>0.25701239705085754</v>
      </c>
      <c r="S19" s="35">
        <f t="shared" si="14"/>
        <v>0.3587474524974823</v>
      </c>
      <c r="T19" s="35">
        <f t="shared" si="15"/>
        <v>0.26263952255249023</v>
      </c>
      <c r="U19" s="35">
        <f t="shared" si="16"/>
        <v>0.80564464628696442</v>
      </c>
      <c r="V19" s="35" t="str">
        <f t="shared" si="17"/>
        <v>..</v>
      </c>
      <c r="W19" s="35">
        <f t="shared" si="18"/>
        <v>0.3380645215511322</v>
      </c>
      <c r="X19" s="35">
        <f t="shared" si="19"/>
        <v>0.45285522937774658</v>
      </c>
      <c r="Y19" s="35">
        <f t="shared" si="20"/>
        <v>0.1041666641831398</v>
      </c>
    </row>
    <row r="20" spans="1:25" x14ac:dyDescent="0.35">
      <c r="A20" s="38" t="s">
        <v>99</v>
      </c>
      <c r="B20" t="s">
        <v>76</v>
      </c>
      <c r="C20" s="35">
        <f t="shared" si="10"/>
        <v>0.29077474772930145</v>
      </c>
      <c r="D20" s="35">
        <f t="shared" si="11"/>
        <v>0.54263849308093393</v>
      </c>
      <c r="E20" s="35">
        <f t="shared" si="12"/>
        <v>0.16893831640481949</v>
      </c>
      <c r="F20" s="38"/>
      <c r="H20" s="38"/>
      <c r="I20" s="45">
        <v>0.25951558351516724</v>
      </c>
      <c r="J20" s="45">
        <v>0.32203391194343567</v>
      </c>
      <c r="K20" s="46">
        <v>0.44314870238304138</v>
      </c>
      <c r="L20" s="45">
        <v>0.11678832024335861</v>
      </c>
      <c r="M20" s="46"/>
      <c r="N20" s="45">
        <v>0.3015550971031189</v>
      </c>
      <c r="O20" s="35">
        <v>0.85294115543365479</v>
      </c>
      <c r="P20" s="35">
        <v>0.19081778824329376</v>
      </c>
      <c r="R20" s="35">
        <f t="shared" si="13"/>
        <v>0.25951558351516724</v>
      </c>
      <c r="S20" s="35">
        <f t="shared" si="14"/>
        <v>0.32203391194343567</v>
      </c>
      <c r="T20" s="35">
        <f t="shared" si="15"/>
        <v>0.44314870238304138</v>
      </c>
      <c r="U20" s="35">
        <f t="shared" si="16"/>
        <v>0.88321167975664139</v>
      </c>
      <c r="V20" s="35" t="str">
        <f t="shared" si="17"/>
        <v>..</v>
      </c>
      <c r="W20" s="35">
        <f t="shared" si="18"/>
        <v>0.3015550971031189</v>
      </c>
      <c r="X20" s="35">
        <f t="shared" si="19"/>
        <v>0.14705884456634521</v>
      </c>
      <c r="Y20" s="35">
        <f t="shared" si="20"/>
        <v>0.19081778824329376</v>
      </c>
    </row>
    <row r="21" spans="1:25" x14ac:dyDescent="0.35">
      <c r="A21" s="38" t="s">
        <v>100</v>
      </c>
      <c r="B21" t="s">
        <v>77</v>
      </c>
      <c r="C21" s="35">
        <f t="shared" si="10"/>
        <v>0.45401914417743683</v>
      </c>
      <c r="D21" s="35">
        <f t="shared" si="11"/>
        <v>0.45971707999706268</v>
      </c>
      <c r="E21" s="35">
        <f t="shared" si="12"/>
        <v>0.18617308512330055</v>
      </c>
      <c r="F21" s="40"/>
      <c r="H21" s="38"/>
      <c r="I21" s="45">
        <v>0.4444444477558136</v>
      </c>
      <c r="J21" s="45">
        <v>0.46359384059906006</v>
      </c>
      <c r="K21" s="46">
        <v>0.4857521653175354</v>
      </c>
      <c r="L21" s="45">
        <v>0.32932236790657043</v>
      </c>
      <c r="M21" s="46"/>
      <c r="N21" s="45">
        <v>0.22272144258022308</v>
      </c>
      <c r="O21" s="35">
        <v>0.72543740272521973</v>
      </c>
      <c r="P21" s="35">
        <v>9.7783572971820831E-2</v>
      </c>
      <c r="R21" s="35">
        <f t="shared" si="13"/>
        <v>0.4444444477558136</v>
      </c>
      <c r="S21" s="35">
        <f t="shared" si="14"/>
        <v>0.46359384059906006</v>
      </c>
      <c r="T21" s="35">
        <f t="shared" si="15"/>
        <v>0.4857521653175354</v>
      </c>
      <c r="U21" s="35">
        <f t="shared" si="16"/>
        <v>0.67067763209342957</v>
      </c>
      <c r="V21" s="35" t="str">
        <f t="shared" si="17"/>
        <v>..</v>
      </c>
      <c r="W21" s="35">
        <f t="shared" si="18"/>
        <v>0.22272144258022308</v>
      </c>
      <c r="X21" s="35">
        <f t="shared" si="19"/>
        <v>0.27456259727478027</v>
      </c>
      <c r="Y21" s="35">
        <f t="shared" si="20"/>
        <v>9.7783572971820831E-2</v>
      </c>
    </row>
    <row r="22" spans="1:25" x14ac:dyDescent="0.35">
      <c r="A22" s="38" t="s">
        <v>101</v>
      </c>
      <c r="B22" t="s">
        <v>78</v>
      </c>
      <c r="C22" s="35">
        <f t="shared" si="10"/>
        <v>0.41943983733654022</v>
      </c>
      <c r="D22" s="35">
        <f t="shared" si="11"/>
        <v>0.50697068497538567</v>
      </c>
      <c r="E22" s="35">
        <f t="shared" si="12"/>
        <v>0.32537616789340973</v>
      </c>
      <c r="F22" s="40"/>
      <c r="H22" s="38"/>
      <c r="I22" s="45">
        <v>0.37524950504302979</v>
      </c>
      <c r="J22" s="45">
        <v>0.46363016963005066</v>
      </c>
      <c r="K22" s="46">
        <v>0.38395226001739502</v>
      </c>
      <c r="L22" s="45">
        <v>0.177231565117836</v>
      </c>
      <c r="M22" s="46">
        <v>0.42613261938095093</v>
      </c>
      <c r="N22" s="45">
        <v>0.39502942562103271</v>
      </c>
      <c r="O22" s="35">
        <v>0.57486629486083984</v>
      </c>
      <c r="P22" s="35">
        <v>0.2256186306476593</v>
      </c>
      <c r="R22" s="35">
        <f t="shared" si="13"/>
        <v>0.37524950504302979</v>
      </c>
      <c r="S22" s="35">
        <f t="shared" si="14"/>
        <v>0.46363016963005066</v>
      </c>
      <c r="T22" s="35">
        <f t="shared" si="15"/>
        <v>0.38395226001739502</v>
      </c>
      <c r="U22" s="35">
        <f t="shared" si="16"/>
        <v>0.822768434882164</v>
      </c>
      <c r="V22" s="35">
        <f t="shared" si="17"/>
        <v>0.42613261938095093</v>
      </c>
      <c r="W22" s="35">
        <f t="shared" si="18"/>
        <v>0.39502942562103271</v>
      </c>
      <c r="X22" s="35">
        <f t="shared" si="19"/>
        <v>0.42513370513916016</v>
      </c>
      <c r="Y22" s="35">
        <f t="shared" si="20"/>
        <v>0.2256186306476593</v>
      </c>
    </row>
    <row r="23" spans="1:25" x14ac:dyDescent="0.35">
      <c r="A23" s="38" t="s">
        <v>102</v>
      </c>
      <c r="B23" t="s">
        <v>79</v>
      </c>
      <c r="C23" s="35">
        <f t="shared" si="10"/>
        <v>0.22245348989963531</v>
      </c>
      <c r="D23" s="35">
        <f t="shared" si="11"/>
        <v>0.48943166931470233</v>
      </c>
      <c r="E23" s="35">
        <f t="shared" si="12"/>
        <v>0.20257283002138138</v>
      </c>
      <c r="F23" s="40"/>
      <c r="H23" s="38"/>
      <c r="I23" s="45">
        <v>0.1834089457988739</v>
      </c>
      <c r="J23" s="45">
        <v>0.26149803400039673</v>
      </c>
      <c r="K23" s="46">
        <v>0.19428199529647827</v>
      </c>
      <c r="L23" s="45">
        <v>0.21501925587654114</v>
      </c>
      <c r="M23" s="46"/>
      <c r="N23" s="45">
        <v>0.48903226852416992</v>
      </c>
      <c r="O23" s="35">
        <v>0.65792924165725708</v>
      </c>
      <c r="P23" s="35">
        <v>6.3074901700019836E-2</v>
      </c>
      <c r="R23" s="35">
        <f t="shared" si="13"/>
        <v>0.1834089457988739</v>
      </c>
      <c r="S23" s="35">
        <f t="shared" si="14"/>
        <v>0.26149803400039673</v>
      </c>
      <c r="T23" s="35">
        <f t="shared" si="15"/>
        <v>0.19428199529647827</v>
      </c>
      <c r="U23" s="35">
        <f t="shared" si="16"/>
        <v>0.78498074412345886</v>
      </c>
      <c r="V23" s="35" t="str">
        <f t="shared" si="17"/>
        <v>..</v>
      </c>
      <c r="W23" s="35">
        <f t="shared" si="18"/>
        <v>0.48903226852416992</v>
      </c>
      <c r="X23" s="35">
        <f t="shared" si="19"/>
        <v>0.34207075834274292</v>
      </c>
      <c r="Y23" s="35">
        <f t="shared" si="20"/>
        <v>6.3074901700019836E-2</v>
      </c>
    </row>
    <row r="24" spans="1:25" x14ac:dyDescent="0.35">
      <c r="A24" s="38" t="s">
        <v>103</v>
      </c>
      <c r="B24" t="s">
        <v>80</v>
      </c>
      <c r="C24" s="35">
        <f t="shared" si="10"/>
        <v>0.35942946374416351</v>
      </c>
      <c r="D24" s="35">
        <f t="shared" si="11"/>
        <v>0.45219700535138446</v>
      </c>
      <c r="E24" s="35">
        <f t="shared" si="12"/>
        <v>0.1926758848130703</v>
      </c>
      <c r="F24" s="38"/>
      <c r="H24" s="38"/>
      <c r="I24" s="45">
        <v>0.29289543628692627</v>
      </c>
      <c r="J24" s="45">
        <v>0.42596349120140076</v>
      </c>
      <c r="K24" s="46">
        <v>0.28927847743034363</v>
      </c>
      <c r="L24" s="45">
        <v>0.22001326084136963</v>
      </c>
      <c r="M24" s="46"/>
      <c r="N24" s="45">
        <v>0.28732579946517944</v>
      </c>
      <c r="O24" s="35">
        <v>0.70991849899291992</v>
      </c>
      <c r="P24" s="35">
        <v>9.5270268619060516E-2</v>
      </c>
      <c r="R24" s="35">
        <f t="shared" si="13"/>
        <v>0.29289543628692627</v>
      </c>
      <c r="S24" s="35">
        <f t="shared" si="14"/>
        <v>0.42596349120140076</v>
      </c>
      <c r="T24" s="35">
        <f t="shared" si="15"/>
        <v>0.28927847743034363</v>
      </c>
      <c r="U24" s="35">
        <f t="shared" si="16"/>
        <v>0.77998673915863037</v>
      </c>
      <c r="V24" s="35" t="str">
        <f t="shared" si="17"/>
        <v>..</v>
      </c>
      <c r="W24" s="35">
        <f t="shared" si="18"/>
        <v>0.28732579946517944</v>
      </c>
      <c r="X24" s="35">
        <f t="shared" si="19"/>
        <v>0.29008150100708008</v>
      </c>
      <c r="Y24" s="35">
        <f t="shared" si="20"/>
        <v>9.5270268619060516E-2</v>
      </c>
    </row>
    <row r="25" spans="1:25" x14ac:dyDescent="0.35">
      <c r="A25" s="38" t="s">
        <v>104</v>
      </c>
      <c r="B25" t="s">
        <v>81</v>
      </c>
      <c r="C25" s="35">
        <f t="shared" si="10"/>
        <v>0.18406346067786217</v>
      </c>
      <c r="D25" s="35">
        <f t="shared" si="11"/>
        <v>0.321750208735466</v>
      </c>
      <c r="E25" s="35">
        <f t="shared" si="12"/>
        <v>0.14409029483795166</v>
      </c>
      <c r="F25" s="38"/>
      <c r="H25" s="38"/>
      <c r="I25" s="45">
        <v>8.8448844850063324E-2</v>
      </c>
      <c r="J25" s="45">
        <v>0.27967807650566101</v>
      </c>
      <c r="K25" s="46">
        <v>0.18066667020320892</v>
      </c>
      <c r="L25" s="45">
        <v>0.35789474844932556</v>
      </c>
      <c r="M25" s="46">
        <v>0.15440689027309418</v>
      </c>
      <c r="N25" s="45">
        <v>0.30982202291488647</v>
      </c>
      <c r="O25" s="35">
        <v>0.76228421926498413</v>
      </c>
      <c r="P25" s="35">
        <v>5.0464808940887451E-2</v>
      </c>
      <c r="R25" s="35">
        <f t="shared" si="13"/>
        <v>8.8448844850063324E-2</v>
      </c>
      <c r="S25" s="35">
        <f t="shared" si="14"/>
        <v>0.27967807650566101</v>
      </c>
      <c r="T25" s="35">
        <f t="shared" si="15"/>
        <v>0.18066667020320892</v>
      </c>
      <c r="U25" s="35">
        <f t="shared" si="16"/>
        <v>0.64210525155067444</v>
      </c>
      <c r="V25" s="35">
        <f t="shared" si="17"/>
        <v>0.15440689027309418</v>
      </c>
      <c r="W25" s="35">
        <f t="shared" si="18"/>
        <v>0.30982202291488647</v>
      </c>
      <c r="X25" s="35">
        <f t="shared" si="19"/>
        <v>0.23771578073501587</v>
      </c>
      <c r="Y25" s="35">
        <f t="shared" si="20"/>
        <v>5.0464808940887451E-2</v>
      </c>
    </row>
    <row r="26" spans="1:25" x14ac:dyDescent="0.35">
      <c r="A26" s="38" t="s">
        <v>105</v>
      </c>
      <c r="B26" t="s">
        <v>69</v>
      </c>
      <c r="C26" s="35">
        <f t="shared" si="10"/>
        <v>0.3748687207698822</v>
      </c>
      <c r="D26" s="35">
        <f t="shared" si="11"/>
        <v>0.4518381655216217</v>
      </c>
      <c r="E26" s="35">
        <f t="shared" si="12"/>
        <v>0.19285288453102112</v>
      </c>
      <c r="F26" s="38"/>
      <c r="H26" s="38"/>
      <c r="I26" s="45">
        <v>0.31843191385269165</v>
      </c>
      <c r="J26" s="45">
        <v>0.43130552768707275</v>
      </c>
      <c r="K26" s="46">
        <v>0.30800268054008484</v>
      </c>
      <c r="L26" s="45">
        <v>0.25527703762054443</v>
      </c>
      <c r="M26" s="46"/>
      <c r="N26" s="45">
        <v>0.30278885364532471</v>
      </c>
      <c r="O26" s="35">
        <v>0.74403184652328491</v>
      </c>
      <c r="P26" s="35">
        <v>0.12973761558532715</v>
      </c>
      <c r="R26" s="35">
        <f t="shared" si="13"/>
        <v>0.31843191385269165</v>
      </c>
      <c r="S26" s="35">
        <f t="shared" si="14"/>
        <v>0.43130552768707275</v>
      </c>
      <c r="T26" s="35">
        <f t="shared" si="15"/>
        <v>0.30800268054008484</v>
      </c>
      <c r="U26" s="35">
        <f t="shared" si="16"/>
        <v>0.74472296237945557</v>
      </c>
      <c r="V26" s="35" t="str">
        <f t="shared" si="17"/>
        <v>..</v>
      </c>
      <c r="W26" s="35">
        <f t="shared" si="18"/>
        <v>0.30278885364532471</v>
      </c>
      <c r="X26" s="35">
        <f t="shared" si="19"/>
        <v>0.25596815347671509</v>
      </c>
      <c r="Y26" s="35">
        <f t="shared" si="20"/>
        <v>0.12973761558532715</v>
      </c>
    </row>
    <row r="27" spans="1:25" x14ac:dyDescent="0.35">
      <c r="A27" s="38" t="s">
        <v>106</v>
      </c>
      <c r="B27" t="s">
        <v>83</v>
      </c>
      <c r="C27" s="35">
        <f t="shared" si="10"/>
        <v>0.49921742081642151</v>
      </c>
      <c r="D27" s="35">
        <f t="shared" si="11"/>
        <v>0.54609198371569312</v>
      </c>
      <c r="E27" s="35">
        <f t="shared" si="12"/>
        <v>0.30814310908317566</v>
      </c>
      <c r="F27" s="38"/>
      <c r="H27" s="38"/>
      <c r="I27" s="45">
        <v>0.4034736156463623</v>
      </c>
      <c r="J27" s="45">
        <v>0.59496122598648071</v>
      </c>
      <c r="K27" s="46">
        <v>0.41067898273468018</v>
      </c>
      <c r="L27" s="45">
        <v>0.29303798079490662</v>
      </c>
      <c r="M27" s="46"/>
      <c r="N27" s="45">
        <v>0.52063494920730591</v>
      </c>
      <c r="O27" s="35">
        <v>0.67374002933502197</v>
      </c>
      <c r="P27" s="35">
        <v>0.29002624750137329</v>
      </c>
      <c r="R27" s="35">
        <f t="shared" si="13"/>
        <v>0.4034736156463623</v>
      </c>
      <c r="S27" s="35">
        <f t="shared" si="14"/>
        <v>0.59496122598648071</v>
      </c>
      <c r="T27" s="35">
        <f t="shared" si="15"/>
        <v>0.41067898273468018</v>
      </c>
      <c r="U27" s="35">
        <f t="shared" si="16"/>
        <v>0.70696201920509338</v>
      </c>
      <c r="V27" s="35" t="str">
        <f t="shared" si="17"/>
        <v>..</v>
      </c>
      <c r="W27" s="35">
        <f t="shared" si="18"/>
        <v>0.52063494920730591</v>
      </c>
      <c r="X27" s="35">
        <f t="shared" si="19"/>
        <v>0.32625997066497803</v>
      </c>
      <c r="Y27" s="35">
        <f t="shared" si="20"/>
        <v>0.29002624750137329</v>
      </c>
    </row>
    <row r="28" spans="1:25" x14ac:dyDescent="0.35">
      <c r="A28" s="38"/>
      <c r="C28" s="35"/>
      <c r="D28" s="35"/>
      <c r="E28" s="35"/>
      <c r="F28" s="38"/>
      <c r="H28" s="38"/>
      <c r="I28" s="45"/>
      <c r="J28" s="45"/>
      <c r="K28" s="46"/>
      <c r="L28" s="45"/>
      <c r="M28" s="46"/>
      <c r="N28" s="45"/>
      <c r="O28" s="35"/>
      <c r="P28" s="35"/>
      <c r="R28" s="35"/>
      <c r="S28" s="35"/>
      <c r="T28" s="35"/>
      <c r="U28" s="35"/>
      <c r="V28" s="35"/>
      <c r="W28" s="35"/>
      <c r="X28" s="35"/>
      <c r="Y28" s="35"/>
    </row>
    <row r="29" spans="1:25" x14ac:dyDescent="0.35">
      <c r="A29" s="38"/>
      <c r="C29" s="35"/>
      <c r="D29" s="35"/>
      <c r="E29" s="35"/>
      <c r="F29" s="38"/>
      <c r="H29" s="38"/>
      <c r="I29" s="45"/>
      <c r="J29" s="45"/>
      <c r="K29" s="46"/>
      <c r="L29" s="45"/>
      <c r="M29" s="46"/>
      <c r="N29" s="45"/>
      <c r="O29" s="35"/>
      <c r="P29" s="35"/>
      <c r="R29" s="35"/>
      <c r="S29" s="35"/>
      <c r="T29" s="35"/>
      <c r="U29" s="35"/>
      <c r="V29" s="35"/>
      <c r="W29" s="35"/>
      <c r="X29" s="35"/>
      <c r="Y29" s="35"/>
    </row>
    <row r="30" spans="1:25" x14ac:dyDescent="0.35">
      <c r="A30" s="38"/>
      <c r="C30" s="35"/>
      <c r="D30" s="35"/>
      <c r="E30" s="35"/>
      <c r="F30" s="38"/>
      <c r="H30" s="38"/>
      <c r="I30" s="45"/>
      <c r="J30" s="45"/>
      <c r="K30" s="46"/>
      <c r="L30" s="45"/>
      <c r="M30" s="46"/>
      <c r="N30" s="45"/>
      <c r="O30" s="35"/>
      <c r="P30" s="35"/>
      <c r="R30" s="35"/>
      <c r="S30" s="35"/>
      <c r="T30" s="35"/>
      <c r="U30" s="35"/>
      <c r="V30" s="35"/>
      <c r="W30" s="35"/>
      <c r="X30" s="35"/>
      <c r="Y30" s="35"/>
    </row>
    <row r="31" spans="1:25" x14ac:dyDescent="0.35">
      <c r="A31" s="34"/>
      <c r="C31" s="35"/>
      <c r="D31" s="35"/>
      <c r="E31" s="35"/>
      <c r="F31" s="34"/>
      <c r="H31" s="38"/>
      <c r="I31" s="45"/>
      <c r="J31" s="45"/>
      <c r="K31" s="46"/>
      <c r="L31" s="45"/>
      <c r="M31" s="46"/>
      <c r="N31" s="45"/>
      <c r="O31" s="35"/>
      <c r="P31" s="35"/>
      <c r="R31" s="35"/>
      <c r="S31" s="35"/>
      <c r="T31" s="35"/>
      <c r="U31" s="35"/>
      <c r="V31" s="35"/>
      <c r="W31" s="35"/>
      <c r="X31" s="35"/>
      <c r="Y31" s="35"/>
    </row>
    <row r="32" spans="1:25" x14ac:dyDescent="0.35">
      <c r="A32" s="34"/>
      <c r="C32" s="35"/>
      <c r="D32" s="35"/>
      <c r="E32" s="35"/>
      <c r="F32" s="34"/>
      <c r="H32" s="38"/>
      <c r="I32" s="45"/>
      <c r="J32" s="45"/>
      <c r="K32" s="46"/>
      <c r="L32" s="45"/>
      <c r="M32" s="46"/>
      <c r="N32" s="45"/>
      <c r="O32" s="35"/>
      <c r="P32" s="35"/>
      <c r="R32" s="35"/>
      <c r="S32" s="35"/>
      <c r="T32" s="35"/>
      <c r="U32" s="35"/>
      <c r="V32" s="35"/>
      <c r="W32" s="35"/>
      <c r="X32" s="35"/>
      <c r="Y32" s="35"/>
    </row>
    <row r="33" spans="1:25" x14ac:dyDescent="0.35">
      <c r="A33" s="38"/>
      <c r="C33" s="35"/>
      <c r="D33" s="35"/>
      <c r="E33" s="35"/>
      <c r="F33" s="38"/>
      <c r="H33" s="38"/>
      <c r="I33" s="45"/>
      <c r="J33" s="45"/>
      <c r="K33" s="46"/>
      <c r="L33" s="45"/>
      <c r="M33" s="46"/>
      <c r="N33" s="45"/>
      <c r="O33" s="35"/>
      <c r="P33" s="35"/>
      <c r="R33" s="35"/>
      <c r="S33" s="35"/>
      <c r="T33" s="35"/>
      <c r="U33" s="35"/>
      <c r="V33" s="35"/>
      <c r="W33" s="35"/>
      <c r="X33" s="35"/>
      <c r="Y33" s="35"/>
    </row>
    <row r="34" spans="1:25" x14ac:dyDescent="0.35">
      <c r="A34" s="34"/>
      <c r="C34" s="35"/>
      <c r="D34" s="35"/>
      <c r="E34" s="35"/>
      <c r="F34" s="34"/>
      <c r="H34" s="38"/>
      <c r="I34" s="45"/>
      <c r="J34" s="45"/>
      <c r="K34" s="46"/>
      <c r="L34" s="45"/>
      <c r="M34" s="46"/>
      <c r="N34" s="45"/>
      <c r="O34" s="35"/>
      <c r="P34" s="35"/>
      <c r="R34" s="35"/>
      <c r="S34" s="35"/>
      <c r="T34" s="35"/>
      <c r="U34" s="35"/>
      <c r="V34" s="35"/>
      <c r="W34" s="35"/>
      <c r="X34" s="35"/>
      <c r="Y34" s="35"/>
    </row>
    <row r="35" spans="1:25" x14ac:dyDescent="0.35">
      <c r="A35" s="38"/>
      <c r="C35" s="35"/>
      <c r="D35" s="35"/>
      <c r="E35" s="35"/>
      <c r="F35" s="38"/>
      <c r="H35" s="38"/>
      <c r="I35" s="45"/>
      <c r="J35" s="45"/>
      <c r="K35" s="46"/>
      <c r="L35" s="45"/>
      <c r="M35" s="46"/>
      <c r="N35" s="45"/>
      <c r="O35" s="35"/>
      <c r="P35" s="35"/>
      <c r="R35" s="35"/>
      <c r="S35" s="35"/>
      <c r="T35" s="35"/>
      <c r="U35" s="35"/>
      <c r="V35" s="35"/>
      <c r="W35" s="35"/>
      <c r="X35" s="35"/>
      <c r="Y35" s="35"/>
    </row>
    <row r="36" spans="1:25" x14ac:dyDescent="0.35">
      <c r="C36" s="35"/>
      <c r="D36" s="35"/>
      <c r="E36" s="35"/>
      <c r="H36" s="38"/>
      <c r="I36" s="45"/>
      <c r="J36" s="45"/>
      <c r="K36" s="46"/>
      <c r="L36" s="45"/>
      <c r="M36" s="46"/>
      <c r="N36" s="45"/>
      <c r="O36" s="35"/>
      <c r="P36" s="35"/>
      <c r="R36" s="35"/>
      <c r="S36" s="35"/>
      <c r="T36" s="35"/>
      <c r="U36" s="35"/>
      <c r="V36" s="35"/>
      <c r="W36" s="35"/>
      <c r="X36" s="35"/>
      <c r="Y36" s="35"/>
    </row>
    <row r="37" spans="1:25" x14ac:dyDescent="0.35">
      <c r="C37" s="37"/>
      <c r="D37" s="37"/>
      <c r="E37" s="37"/>
    </row>
    <row r="38" spans="1:25" x14ac:dyDescent="0.35">
      <c r="C38" s="37"/>
      <c r="D38" s="37"/>
      <c r="E38" s="37"/>
    </row>
    <row r="39" spans="1:25" x14ac:dyDescent="0.35">
      <c r="C39" s="37"/>
      <c r="D39" s="37"/>
      <c r="E39" s="37"/>
    </row>
    <row r="40" spans="1:25" x14ac:dyDescent="0.35">
      <c r="C40" s="37"/>
      <c r="D40" s="37"/>
      <c r="E40" s="37"/>
    </row>
    <row r="41" spans="1:25" x14ac:dyDescent="0.35">
      <c r="C41" s="37"/>
      <c r="D41" s="37"/>
      <c r="E41" s="37"/>
    </row>
    <row r="42" spans="1:25" x14ac:dyDescent="0.35">
      <c r="C42" s="37"/>
      <c r="D42" s="37"/>
      <c r="E42" s="37"/>
    </row>
    <row r="43" spans="1:25" x14ac:dyDescent="0.35">
      <c r="C43" s="37"/>
      <c r="D43" s="37"/>
      <c r="E43" s="37"/>
    </row>
    <row r="44" spans="1:25" x14ac:dyDescent="0.35">
      <c r="C44" s="37"/>
      <c r="D44" s="37"/>
      <c r="E44" s="37"/>
    </row>
    <row r="45" spans="1:25" x14ac:dyDescent="0.35">
      <c r="C45" s="37"/>
      <c r="D45" s="37"/>
      <c r="E45" s="37"/>
      <c r="K45" t="s">
        <v>49</v>
      </c>
    </row>
    <row r="46" spans="1:25" x14ac:dyDescent="0.35">
      <c r="C46" s="37"/>
      <c r="D46" s="37"/>
      <c r="E46" s="37"/>
    </row>
    <row r="47" spans="1:25" x14ac:dyDescent="0.35">
      <c r="C47" s="37"/>
      <c r="D47" s="37"/>
      <c r="E47" s="37"/>
    </row>
    <row r="48" spans="1:25" x14ac:dyDescent="0.35">
      <c r="C48" s="37"/>
      <c r="D48" s="37"/>
      <c r="E48" s="37"/>
    </row>
    <row r="49" spans="3:13" x14ac:dyDescent="0.35">
      <c r="C49" s="37"/>
      <c r="D49" s="37"/>
      <c r="E49" s="37"/>
    </row>
    <row r="50" spans="3:13" x14ac:dyDescent="0.35">
      <c r="C50" s="37"/>
      <c r="D50" s="37"/>
      <c r="E50" s="37"/>
    </row>
    <row r="51" spans="3:13" x14ac:dyDescent="0.35">
      <c r="C51" s="37"/>
      <c r="D51" s="37"/>
      <c r="E51" s="37"/>
    </row>
    <row r="52" spans="3:13" x14ac:dyDescent="0.35">
      <c r="C52" s="37"/>
      <c r="D52" s="37"/>
      <c r="E52" s="37"/>
      <c r="I52" s="37"/>
      <c r="J52" s="37"/>
      <c r="K52" s="37"/>
      <c r="L52" s="37"/>
      <c r="M52" s="37"/>
    </row>
    <row r="53" spans="3:13" x14ac:dyDescent="0.35">
      <c r="C53" s="37"/>
      <c r="D53" s="37"/>
      <c r="E53" s="37"/>
      <c r="I53" s="37"/>
      <c r="J53" s="37"/>
      <c r="K53" s="37"/>
      <c r="L53" s="37"/>
      <c r="M53" s="37"/>
    </row>
    <row r="54" spans="3:13" x14ac:dyDescent="0.35">
      <c r="C54" s="37"/>
      <c r="D54" s="37"/>
      <c r="E54" s="37"/>
      <c r="I54" s="37"/>
      <c r="J54" s="37"/>
      <c r="K54" s="37"/>
      <c r="L54" s="37"/>
      <c r="M54" s="37"/>
    </row>
    <row r="55" spans="3:13" x14ac:dyDescent="0.35">
      <c r="C55" s="37"/>
      <c r="D55" s="37"/>
      <c r="E55" s="37"/>
      <c r="F55" s="37"/>
      <c r="I55" s="37"/>
      <c r="J55" s="37"/>
      <c r="K55" s="37"/>
      <c r="L55" s="37"/>
      <c r="M55" s="37"/>
    </row>
    <row r="56" spans="3:13" x14ac:dyDescent="0.35">
      <c r="C56" s="37"/>
      <c r="D56" s="37"/>
      <c r="E56" s="37"/>
      <c r="F56" s="37"/>
      <c r="I56" s="37"/>
      <c r="J56" s="37"/>
      <c r="K56" s="37"/>
      <c r="L56" s="37"/>
      <c r="M56" s="37"/>
    </row>
    <row r="57" spans="3:13" x14ac:dyDescent="0.35">
      <c r="C57" s="37"/>
      <c r="D57" s="37"/>
      <c r="E57" s="37"/>
      <c r="F57" s="37"/>
      <c r="I57" s="37"/>
      <c r="J57" s="37"/>
      <c r="K57" s="37"/>
      <c r="L57" s="37"/>
      <c r="M57" s="37"/>
    </row>
    <row r="58" spans="3:13" x14ac:dyDescent="0.35">
      <c r="F58" s="37"/>
      <c r="I58" s="37"/>
      <c r="J58" s="37"/>
      <c r="K58" s="37"/>
      <c r="L58" s="37"/>
      <c r="M58" s="37"/>
    </row>
    <row r="59" spans="3:13" x14ac:dyDescent="0.35">
      <c r="F59" s="37"/>
    </row>
    <row r="60" spans="3:13" x14ac:dyDescent="0.35">
      <c r="F60" s="37"/>
    </row>
    <row r="61" spans="3:13" x14ac:dyDescent="0.35">
      <c r="F61" s="37"/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61"/>
  <sheetViews>
    <sheetView topLeftCell="A16" workbookViewId="0">
      <selection activeCell="A30" sqref="A30"/>
    </sheetView>
  </sheetViews>
  <sheetFormatPr defaultColWidth="8.7265625" defaultRowHeight="14.5" x14ac:dyDescent="0.35"/>
  <cols>
    <col min="2" max="2" width="23.453125" customWidth="1"/>
    <col min="3" max="3" width="11.453125" customWidth="1"/>
    <col min="4" max="5" width="10.54296875" customWidth="1"/>
    <col min="6" max="6" width="6.453125" customWidth="1"/>
    <col min="7" max="7" width="8.7265625" customWidth="1"/>
    <col min="8" max="8" width="19.7265625" customWidth="1"/>
    <col min="9" max="9" width="10.453125" bestFit="1" customWidth="1"/>
    <col min="10" max="14" width="9.453125" bestFit="1" customWidth="1"/>
    <col min="15" max="15" width="10.453125" customWidth="1"/>
    <col min="16" max="16" width="5.453125" customWidth="1"/>
    <col min="17" max="21" width="9.453125" bestFit="1" customWidth="1"/>
    <col min="22" max="22" width="8.453125" customWidth="1"/>
    <col min="23" max="23" width="11" customWidth="1"/>
  </cols>
  <sheetData>
    <row r="1" spans="1:23" x14ac:dyDescent="0.35">
      <c r="C1" s="32" t="s">
        <v>39</v>
      </c>
      <c r="I1" s="32" t="s">
        <v>40</v>
      </c>
      <c r="Q1" s="32" t="s">
        <v>41</v>
      </c>
    </row>
    <row r="2" spans="1:23" s="32" customFormat="1" ht="246.5" x14ac:dyDescent="0.35">
      <c r="E2" s="32" t="s">
        <v>42</v>
      </c>
      <c r="I2" s="42" t="s">
        <v>43</v>
      </c>
      <c r="J2" s="42" t="s">
        <v>44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47</v>
      </c>
      <c r="P2" s="32" t="s">
        <v>49</v>
      </c>
      <c r="Q2" s="42" t="s">
        <v>43</v>
      </c>
      <c r="R2" s="42" t="s">
        <v>44</v>
      </c>
      <c r="S2" s="42" t="s">
        <v>29</v>
      </c>
      <c r="T2" s="42" t="s">
        <v>45</v>
      </c>
      <c r="U2" s="42" t="s">
        <v>46</v>
      </c>
      <c r="V2" s="42" t="s">
        <v>31</v>
      </c>
      <c r="W2" s="42" t="s">
        <v>47</v>
      </c>
    </row>
    <row r="3" spans="1:23" x14ac:dyDescent="0.35">
      <c r="B3" t="s">
        <v>49</v>
      </c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Q3" s="33">
        <v>1</v>
      </c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</row>
    <row r="4" spans="1:23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</row>
    <row r="5" spans="1:23" x14ac:dyDescent="0.35">
      <c r="H5" t="s">
        <v>52</v>
      </c>
      <c r="I5" s="33">
        <v>1</v>
      </c>
      <c r="J5" s="33">
        <v>1</v>
      </c>
      <c r="K5" s="33">
        <v>1</v>
      </c>
      <c r="L5" s="33">
        <v>0</v>
      </c>
      <c r="M5" s="33">
        <v>1</v>
      </c>
      <c r="N5" s="33">
        <v>1</v>
      </c>
      <c r="O5" s="33">
        <v>0</v>
      </c>
      <c r="Q5" s="33">
        <v>1</v>
      </c>
      <c r="R5" s="33">
        <v>1</v>
      </c>
      <c r="S5" s="33">
        <v>1</v>
      </c>
      <c r="T5" s="33">
        <v>0</v>
      </c>
      <c r="U5" s="33">
        <v>1</v>
      </c>
      <c r="V5" s="33">
        <v>1</v>
      </c>
      <c r="W5" s="33">
        <v>0</v>
      </c>
    </row>
    <row r="6" spans="1:23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Q6" s="33" t="s">
        <v>54</v>
      </c>
      <c r="R6" s="33" t="s">
        <v>54</v>
      </c>
      <c r="S6" s="33" t="s">
        <v>55</v>
      </c>
      <c r="T6" s="33" t="s">
        <v>55</v>
      </c>
      <c r="U6" s="33" t="s">
        <v>55</v>
      </c>
      <c r="V6" s="33" t="s">
        <v>55</v>
      </c>
      <c r="W6" s="33" t="s">
        <v>56</v>
      </c>
    </row>
    <row r="7" spans="1:23" x14ac:dyDescent="0.35">
      <c r="A7" t="s">
        <v>57</v>
      </c>
      <c r="B7" t="s">
        <v>58</v>
      </c>
      <c r="C7" t="s">
        <v>107</v>
      </c>
      <c r="D7" t="s">
        <v>108</v>
      </c>
      <c r="E7" t="s">
        <v>109</v>
      </c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</row>
    <row r="8" spans="1:23" x14ac:dyDescent="0.35">
      <c r="A8" s="38" t="s">
        <v>110</v>
      </c>
      <c r="B8" t="s">
        <v>111</v>
      </c>
      <c r="C8" s="35">
        <f t="shared" ref="C8" si="0">AVERAGE(Q8:R8)</f>
        <v>0.52003975000000002</v>
      </c>
      <c r="D8" s="35">
        <f t="shared" ref="D8" si="1">AVERAGE(S8:V8)</f>
        <v>0.62935490000000005</v>
      </c>
      <c r="E8" s="35" t="str">
        <f>IF(ISNUMBER(AVERAGE(W8:W8)),AVERAGE(W8:W8),"..")</f>
        <v>..</v>
      </c>
      <c r="F8" s="38"/>
      <c r="H8" s="38"/>
      <c r="I8" s="45">
        <v>0.38139060000000002</v>
      </c>
      <c r="J8" s="45">
        <v>0.65868890000000002</v>
      </c>
      <c r="K8" s="46" t="s">
        <v>22</v>
      </c>
      <c r="L8" s="45">
        <v>6.6265099999999993E-2</v>
      </c>
      <c r="M8" s="46" t="s">
        <v>22</v>
      </c>
      <c r="N8" s="45">
        <v>0.32497490000000001</v>
      </c>
      <c r="O8" s="35" t="s">
        <v>22</v>
      </c>
      <c r="Q8" s="35">
        <f>IF(ISNUMBER(I8)=TRUE,Q$5*(I8-Q$4)/(Q$3-Q$4)+(1-Q$5)*(1-(I8-Q$4)/(Q$3-Q$4)),"..")</f>
        <v>0.38139060000000002</v>
      </c>
      <c r="R8" s="35">
        <f t="shared" ref="R8:V23" si="2">IF(ISNUMBER(J8)=TRUE,R$5*(J8-R$4)/(R$3-R$4)+(1-R$5)*(1-(J8-R$4)/(R$3-R$4)),"..")</f>
        <v>0.65868890000000002</v>
      </c>
      <c r="S8" s="35" t="str">
        <f t="shared" si="2"/>
        <v>..</v>
      </c>
      <c r="T8" s="35">
        <f t="shared" si="2"/>
        <v>0.93373490000000003</v>
      </c>
      <c r="U8" s="35" t="str">
        <f t="shared" si="2"/>
        <v>..</v>
      </c>
      <c r="V8" s="35">
        <f t="shared" si="2"/>
        <v>0.32497490000000001</v>
      </c>
      <c r="W8" s="35" t="str">
        <f t="shared" ref="W8:W36" si="3">IF(ISNUMBER(O8)=TRUE,W$5*(O8-W$4)/(W$3-W$4)+(1-W$5)*(1-(O8-W$4)/(W$3-W$4)),"..")</f>
        <v>..</v>
      </c>
    </row>
    <row r="9" spans="1:23" x14ac:dyDescent="0.35">
      <c r="A9" s="38" t="s">
        <v>87</v>
      </c>
      <c r="B9" t="s">
        <v>62</v>
      </c>
      <c r="C9" s="35">
        <f t="shared" ref="C9:C36" si="4">AVERAGE(Q9:R9)</f>
        <v>0.42310199999999998</v>
      </c>
      <c r="D9" s="35">
        <f t="shared" ref="D9:D36" si="5">AVERAGE(S9:V9)</f>
        <v>0.53289834999999997</v>
      </c>
      <c r="E9" s="35">
        <f t="shared" ref="E9:E36" si="6">IF(ISNUMBER(AVERAGE(W9:W9)),AVERAGE(W9:W9),"..")</f>
        <v>0.10450000000000004</v>
      </c>
      <c r="F9" s="38"/>
      <c r="H9" s="38"/>
      <c r="I9" s="45">
        <v>0.36914599999999997</v>
      </c>
      <c r="J9" s="45">
        <v>0.47705799999999998</v>
      </c>
      <c r="K9" s="46" t="s">
        <v>22</v>
      </c>
      <c r="L9" s="45">
        <v>0.2560576</v>
      </c>
      <c r="M9" s="46" t="s">
        <v>22</v>
      </c>
      <c r="N9" s="45">
        <v>0.32185429999999998</v>
      </c>
      <c r="O9" s="35">
        <v>0.89549999999999996</v>
      </c>
      <c r="Q9" s="35">
        <f t="shared" ref="Q9:V35" si="7">IF(ISNUMBER(I9)=TRUE,Q$5*(I9-Q$4)/(Q$3-Q$4)+(1-Q$5)*(1-(I9-Q$4)/(Q$3-Q$4)),"..")</f>
        <v>0.36914599999999997</v>
      </c>
      <c r="R9" s="35">
        <f t="shared" si="2"/>
        <v>0.47705799999999998</v>
      </c>
      <c r="S9" s="35" t="str">
        <f t="shared" si="2"/>
        <v>..</v>
      </c>
      <c r="T9" s="35">
        <f t="shared" si="2"/>
        <v>0.7439424</v>
      </c>
      <c r="U9" s="35" t="str">
        <f t="shared" si="2"/>
        <v>..</v>
      </c>
      <c r="V9" s="35">
        <f t="shared" si="2"/>
        <v>0.32185429999999998</v>
      </c>
      <c r="W9" s="35">
        <f t="shared" si="3"/>
        <v>0.10450000000000004</v>
      </c>
    </row>
    <row r="10" spans="1:23" x14ac:dyDescent="0.35">
      <c r="A10" s="38" t="s">
        <v>88</v>
      </c>
      <c r="B10" t="s">
        <v>63</v>
      </c>
      <c r="C10" s="35">
        <f t="shared" si="4"/>
        <v>0.42395605000000003</v>
      </c>
      <c r="D10" s="35">
        <f t="shared" si="5"/>
        <v>0.48142415000000005</v>
      </c>
      <c r="E10" s="35">
        <f t="shared" si="6"/>
        <v>0.11540000000000006</v>
      </c>
      <c r="F10" s="38"/>
      <c r="H10" s="38"/>
      <c r="I10" s="45">
        <v>0.39726030000000001</v>
      </c>
      <c r="J10" s="45">
        <v>0.45065179999999999</v>
      </c>
      <c r="K10" s="46" t="s">
        <v>22</v>
      </c>
      <c r="L10" s="45">
        <v>0.28775269999999997</v>
      </c>
      <c r="M10" s="46" t="s">
        <v>22</v>
      </c>
      <c r="N10" s="45">
        <v>0.25060100000000002</v>
      </c>
      <c r="O10" s="35">
        <v>0.88459999999999994</v>
      </c>
      <c r="Q10" s="35">
        <f t="shared" si="7"/>
        <v>0.39726030000000001</v>
      </c>
      <c r="R10" s="35">
        <f t="shared" si="2"/>
        <v>0.45065179999999999</v>
      </c>
      <c r="S10" s="35" t="str">
        <f t="shared" si="2"/>
        <v>..</v>
      </c>
      <c r="T10" s="35">
        <f t="shared" si="2"/>
        <v>0.71224730000000003</v>
      </c>
      <c r="U10" s="35" t="str">
        <f t="shared" si="2"/>
        <v>..</v>
      </c>
      <c r="V10" s="35">
        <f t="shared" si="2"/>
        <v>0.25060100000000002</v>
      </c>
      <c r="W10" s="35">
        <f t="shared" si="3"/>
        <v>0.11540000000000006</v>
      </c>
    </row>
    <row r="11" spans="1:23" x14ac:dyDescent="0.35">
      <c r="A11" s="40" t="s">
        <v>89</v>
      </c>
      <c r="B11" t="s">
        <v>64</v>
      </c>
      <c r="C11" s="35">
        <f t="shared" si="4"/>
        <v>0.2182152</v>
      </c>
      <c r="D11" s="35">
        <f t="shared" si="5"/>
        <v>0.60443884999999997</v>
      </c>
      <c r="E11" s="35">
        <f t="shared" si="6"/>
        <v>4.6899999999999942E-2</v>
      </c>
      <c r="F11" s="40"/>
      <c r="H11" s="38"/>
      <c r="I11" s="45">
        <v>0.21296300000000001</v>
      </c>
      <c r="J11" s="45">
        <v>0.22346740000000001</v>
      </c>
      <c r="K11" s="46" t="s">
        <v>22</v>
      </c>
      <c r="L11" s="45">
        <v>0.23905940000000001</v>
      </c>
      <c r="M11" s="46" t="s">
        <v>22</v>
      </c>
      <c r="N11" s="45">
        <v>0.44793709999999998</v>
      </c>
      <c r="O11" s="35">
        <v>0.95310000000000006</v>
      </c>
      <c r="Q11" s="35">
        <f t="shared" si="7"/>
        <v>0.21296300000000001</v>
      </c>
      <c r="R11" s="35">
        <f t="shared" si="2"/>
        <v>0.22346740000000001</v>
      </c>
      <c r="S11" s="35" t="str">
        <f t="shared" si="2"/>
        <v>..</v>
      </c>
      <c r="T11" s="35">
        <f t="shared" si="2"/>
        <v>0.76094059999999997</v>
      </c>
      <c r="U11" s="35" t="str">
        <f t="shared" si="2"/>
        <v>..</v>
      </c>
      <c r="V11" s="35">
        <f t="shared" si="2"/>
        <v>0.44793709999999998</v>
      </c>
      <c r="W11" s="35">
        <f t="shared" si="3"/>
        <v>4.6899999999999942E-2</v>
      </c>
    </row>
    <row r="12" spans="1:23" x14ac:dyDescent="0.35">
      <c r="A12" s="40" t="s">
        <v>90</v>
      </c>
      <c r="B12" t="s">
        <v>65</v>
      </c>
      <c r="C12" s="35">
        <f t="shared" si="4"/>
        <v>0.6302217</v>
      </c>
      <c r="D12" s="35">
        <f t="shared" si="5"/>
        <v>0.79582939999999991</v>
      </c>
      <c r="E12" s="35">
        <f t="shared" si="6"/>
        <v>0.5323</v>
      </c>
      <c r="F12" s="40"/>
      <c r="H12" s="38"/>
      <c r="I12" s="45">
        <v>0.46881990000000001</v>
      </c>
      <c r="J12" s="45">
        <v>0.79162350000000004</v>
      </c>
      <c r="K12" s="46" t="s">
        <v>22</v>
      </c>
      <c r="L12" s="45">
        <v>0.11162950000000001</v>
      </c>
      <c r="M12" s="46" t="s">
        <v>22</v>
      </c>
      <c r="N12" s="45">
        <v>0.70328829999999998</v>
      </c>
      <c r="O12" s="35">
        <v>0.4677</v>
      </c>
      <c r="Q12" s="35">
        <f t="shared" si="7"/>
        <v>0.46881990000000001</v>
      </c>
      <c r="R12" s="35">
        <f t="shared" si="2"/>
        <v>0.79162350000000004</v>
      </c>
      <c r="S12" s="35" t="str">
        <f t="shared" si="2"/>
        <v>..</v>
      </c>
      <c r="T12" s="35">
        <f t="shared" si="2"/>
        <v>0.88837049999999995</v>
      </c>
      <c r="U12" s="35" t="str">
        <f t="shared" si="2"/>
        <v>..</v>
      </c>
      <c r="V12" s="35">
        <f t="shared" si="2"/>
        <v>0.70328829999999998</v>
      </c>
      <c r="W12" s="35">
        <f t="shared" si="3"/>
        <v>0.5323</v>
      </c>
    </row>
    <row r="13" spans="1:23" x14ac:dyDescent="0.35">
      <c r="A13" s="41" t="s">
        <v>91</v>
      </c>
      <c r="B13" t="s">
        <v>66</v>
      </c>
      <c r="C13" s="35">
        <f t="shared" si="4"/>
        <v>0.2544845</v>
      </c>
      <c r="D13" s="35">
        <f t="shared" si="5"/>
        <v>0.64695060000000004</v>
      </c>
      <c r="E13" s="35">
        <f t="shared" si="6"/>
        <v>0.10010000000000008</v>
      </c>
      <c r="F13" s="41"/>
      <c r="H13" s="38"/>
      <c r="I13" s="45">
        <v>0.18464469999999999</v>
      </c>
      <c r="J13" s="45">
        <v>0.32432430000000001</v>
      </c>
      <c r="K13" s="46" t="s">
        <v>22</v>
      </c>
      <c r="L13" s="45">
        <v>0.224</v>
      </c>
      <c r="M13" s="46" t="s">
        <v>22</v>
      </c>
      <c r="N13" s="45">
        <v>0.51790119999999995</v>
      </c>
      <c r="O13" s="35">
        <v>0.89989999999999992</v>
      </c>
      <c r="Q13" s="35">
        <f t="shared" si="7"/>
        <v>0.18464469999999999</v>
      </c>
      <c r="R13" s="35">
        <f t="shared" si="2"/>
        <v>0.32432430000000001</v>
      </c>
      <c r="S13" s="35" t="str">
        <f t="shared" si="2"/>
        <v>..</v>
      </c>
      <c r="T13" s="35">
        <f t="shared" si="2"/>
        <v>0.77600000000000002</v>
      </c>
      <c r="U13" s="35" t="str">
        <f t="shared" si="2"/>
        <v>..</v>
      </c>
      <c r="V13" s="35">
        <f t="shared" si="2"/>
        <v>0.51790119999999995</v>
      </c>
      <c r="W13" s="35">
        <f t="shared" si="3"/>
        <v>0.10010000000000008</v>
      </c>
    </row>
    <row r="14" spans="1:23" x14ac:dyDescent="0.35">
      <c r="A14" s="40" t="s">
        <v>92</v>
      </c>
      <c r="B14" t="s">
        <v>67</v>
      </c>
      <c r="C14" s="35">
        <f t="shared" si="4"/>
        <v>0.2787058</v>
      </c>
      <c r="D14" s="35">
        <f t="shared" si="5"/>
        <v>0.54911789999999994</v>
      </c>
      <c r="E14" s="35">
        <f t="shared" si="6"/>
        <v>8.3599999999999897E-2</v>
      </c>
      <c r="F14" s="40"/>
      <c r="H14" s="38"/>
      <c r="I14" s="45">
        <v>0.24329629999999999</v>
      </c>
      <c r="J14" s="45">
        <v>0.31411529999999999</v>
      </c>
      <c r="K14" s="46" t="s">
        <v>22</v>
      </c>
      <c r="L14" s="45">
        <v>0.25096030000000003</v>
      </c>
      <c r="M14" s="46" t="s">
        <v>22</v>
      </c>
      <c r="N14" s="45">
        <v>0.34919610000000001</v>
      </c>
      <c r="O14" s="35">
        <v>0.9164000000000001</v>
      </c>
      <c r="Q14" s="35">
        <f t="shared" si="7"/>
        <v>0.24329629999999999</v>
      </c>
      <c r="R14" s="35">
        <f t="shared" si="2"/>
        <v>0.31411529999999999</v>
      </c>
      <c r="S14" s="35" t="str">
        <f t="shared" si="2"/>
        <v>..</v>
      </c>
      <c r="T14" s="35">
        <f t="shared" si="2"/>
        <v>0.74903969999999997</v>
      </c>
      <c r="U14" s="35" t="str">
        <f t="shared" si="2"/>
        <v>..</v>
      </c>
      <c r="V14" s="35">
        <f t="shared" si="2"/>
        <v>0.34919610000000001</v>
      </c>
      <c r="W14" s="35">
        <f t="shared" si="3"/>
        <v>8.3599999999999897E-2</v>
      </c>
    </row>
    <row r="15" spans="1:23" x14ac:dyDescent="0.35">
      <c r="A15" s="40" t="s">
        <v>93</v>
      </c>
      <c r="B15" t="s">
        <v>68</v>
      </c>
      <c r="C15" s="35">
        <f t="shared" si="4"/>
        <v>0.47560035000000001</v>
      </c>
      <c r="D15" s="35">
        <f t="shared" si="5"/>
        <v>0.64476725000000001</v>
      </c>
      <c r="E15" s="35">
        <f t="shared" si="6"/>
        <v>0.24750000000000005</v>
      </c>
      <c r="F15" s="40"/>
      <c r="H15" s="38"/>
      <c r="I15" s="45">
        <v>0.44646459999999999</v>
      </c>
      <c r="J15" s="45">
        <v>0.50473610000000002</v>
      </c>
      <c r="K15" s="46" t="s">
        <v>22</v>
      </c>
      <c r="L15" s="45">
        <v>0.22141440000000001</v>
      </c>
      <c r="M15" s="46" t="s">
        <v>22</v>
      </c>
      <c r="N15" s="45">
        <v>0.51094890000000004</v>
      </c>
      <c r="O15" s="35">
        <v>0.75249999999999995</v>
      </c>
      <c r="Q15" s="35">
        <f t="shared" si="7"/>
        <v>0.44646459999999999</v>
      </c>
      <c r="R15" s="35">
        <f t="shared" si="2"/>
        <v>0.50473610000000002</v>
      </c>
      <c r="S15" s="35" t="str">
        <f t="shared" si="2"/>
        <v>..</v>
      </c>
      <c r="T15" s="35">
        <f t="shared" si="2"/>
        <v>0.77858559999999999</v>
      </c>
      <c r="U15" s="35" t="str">
        <f t="shared" si="2"/>
        <v>..</v>
      </c>
      <c r="V15" s="35">
        <f t="shared" si="2"/>
        <v>0.51094890000000004</v>
      </c>
      <c r="W15" s="35">
        <f t="shared" si="3"/>
        <v>0.24750000000000005</v>
      </c>
    </row>
    <row r="16" spans="1:23" x14ac:dyDescent="0.35">
      <c r="A16" s="40" t="s">
        <v>112</v>
      </c>
      <c r="B16" t="s">
        <v>113</v>
      </c>
      <c r="C16" s="35">
        <f t="shared" si="4"/>
        <v>0.36101460000000002</v>
      </c>
      <c r="D16" s="35">
        <f t="shared" si="5"/>
        <v>0.60882435000000001</v>
      </c>
      <c r="E16" s="35" t="str">
        <f t="shared" si="6"/>
        <v>..</v>
      </c>
      <c r="F16" s="40"/>
      <c r="H16" s="38"/>
      <c r="I16" s="45">
        <v>0.32530120000000001</v>
      </c>
      <c r="J16" s="45">
        <v>0.39672800000000003</v>
      </c>
      <c r="K16" s="46" t="s">
        <v>22</v>
      </c>
      <c r="L16" s="45">
        <v>0.1193294</v>
      </c>
      <c r="M16" s="46" t="s">
        <v>22</v>
      </c>
      <c r="N16" s="45">
        <v>0.3369781</v>
      </c>
      <c r="O16" s="35" t="s">
        <v>22</v>
      </c>
      <c r="Q16" s="35">
        <f t="shared" si="7"/>
        <v>0.32530120000000001</v>
      </c>
      <c r="R16" s="35">
        <f t="shared" si="2"/>
        <v>0.39672800000000003</v>
      </c>
      <c r="S16" s="35" t="str">
        <f t="shared" si="2"/>
        <v>..</v>
      </c>
      <c r="T16" s="35">
        <f t="shared" si="2"/>
        <v>0.88067059999999997</v>
      </c>
      <c r="U16" s="35" t="str">
        <f t="shared" si="2"/>
        <v>..</v>
      </c>
      <c r="V16" s="35">
        <f t="shared" si="2"/>
        <v>0.3369781</v>
      </c>
      <c r="W16" s="35" t="str">
        <f t="shared" si="3"/>
        <v>..</v>
      </c>
    </row>
    <row r="17" spans="1:23" x14ac:dyDescent="0.35">
      <c r="A17" s="40" t="s">
        <v>105</v>
      </c>
      <c r="B17" t="s">
        <v>69</v>
      </c>
      <c r="C17" s="35">
        <f t="shared" si="4"/>
        <v>0.37680685000000003</v>
      </c>
      <c r="D17" s="35">
        <f t="shared" si="5"/>
        <v>0.49819730000000001</v>
      </c>
      <c r="E17" s="35">
        <f t="shared" si="6"/>
        <v>0.16120000000000001</v>
      </c>
      <c r="F17" s="40"/>
      <c r="H17" s="38" t="s">
        <v>49</v>
      </c>
      <c r="I17" s="45">
        <v>0.37246580000000001</v>
      </c>
      <c r="J17" s="45">
        <v>0.38114789999999998</v>
      </c>
      <c r="K17" s="46" t="s">
        <v>22</v>
      </c>
      <c r="L17" s="45">
        <v>0.26177899999999998</v>
      </c>
      <c r="M17" s="46" t="s">
        <v>22</v>
      </c>
      <c r="N17" s="45">
        <v>0.2581736</v>
      </c>
      <c r="O17" s="35">
        <v>0.83879999999999999</v>
      </c>
      <c r="Q17" s="35">
        <f t="shared" si="7"/>
        <v>0.37246580000000001</v>
      </c>
      <c r="R17" s="35">
        <f t="shared" si="2"/>
        <v>0.38114789999999998</v>
      </c>
      <c r="S17" s="35" t="str">
        <f t="shared" si="2"/>
        <v>..</v>
      </c>
      <c r="T17" s="35">
        <f t="shared" si="2"/>
        <v>0.73822100000000002</v>
      </c>
      <c r="U17" s="35" t="str">
        <f t="shared" si="2"/>
        <v>..</v>
      </c>
      <c r="V17" s="35">
        <f t="shared" si="2"/>
        <v>0.2581736</v>
      </c>
      <c r="W17" s="35">
        <f t="shared" si="3"/>
        <v>0.16120000000000001</v>
      </c>
    </row>
    <row r="18" spans="1:23" x14ac:dyDescent="0.35">
      <c r="A18" s="38" t="s">
        <v>94</v>
      </c>
      <c r="B18" t="s">
        <v>70</v>
      </c>
      <c r="C18" s="35">
        <f t="shared" si="4"/>
        <v>0.47020635</v>
      </c>
      <c r="D18" s="35">
        <f t="shared" si="5"/>
        <v>0.63360045000000009</v>
      </c>
      <c r="E18" s="35">
        <f t="shared" si="6"/>
        <v>0.16359999999999997</v>
      </c>
      <c r="F18" s="38"/>
      <c r="H18" s="38"/>
      <c r="I18" s="45">
        <v>0.42174430000000002</v>
      </c>
      <c r="J18" s="45">
        <v>0.51866840000000003</v>
      </c>
      <c r="K18" s="46" t="s">
        <v>22</v>
      </c>
      <c r="L18" s="45">
        <v>0.30597439999999998</v>
      </c>
      <c r="M18" s="46" t="s">
        <v>22</v>
      </c>
      <c r="N18" s="45">
        <v>0.57317530000000005</v>
      </c>
      <c r="O18" s="35">
        <v>0.83640000000000003</v>
      </c>
      <c r="Q18" s="35">
        <f t="shared" si="7"/>
        <v>0.42174430000000002</v>
      </c>
      <c r="R18" s="35">
        <f t="shared" si="2"/>
        <v>0.51866840000000003</v>
      </c>
      <c r="S18" s="35" t="str">
        <f t="shared" si="2"/>
        <v>..</v>
      </c>
      <c r="T18" s="35">
        <f t="shared" si="2"/>
        <v>0.69402560000000002</v>
      </c>
      <c r="U18" s="35" t="str">
        <f t="shared" si="2"/>
        <v>..</v>
      </c>
      <c r="V18" s="35">
        <f t="shared" si="2"/>
        <v>0.57317530000000005</v>
      </c>
      <c r="W18" s="35">
        <f t="shared" si="3"/>
        <v>0.16359999999999997</v>
      </c>
    </row>
    <row r="19" spans="1:23" x14ac:dyDescent="0.35">
      <c r="A19" s="40" t="s">
        <v>95</v>
      </c>
      <c r="B19" t="s">
        <v>71</v>
      </c>
      <c r="C19" s="35">
        <f t="shared" si="4"/>
        <v>0.37368239999999997</v>
      </c>
      <c r="D19" s="35">
        <f t="shared" si="5"/>
        <v>0.63647564999999995</v>
      </c>
      <c r="E19" s="35">
        <f t="shared" si="6"/>
        <v>0.19530000000000003</v>
      </c>
      <c r="F19" s="40"/>
      <c r="H19" s="38"/>
      <c r="I19" s="45">
        <v>0.33626060000000002</v>
      </c>
      <c r="J19" s="45">
        <v>0.41110419999999998</v>
      </c>
      <c r="K19" s="46" t="s">
        <v>22</v>
      </c>
      <c r="L19" s="45">
        <v>0.2311077</v>
      </c>
      <c r="M19" s="46" t="s">
        <v>22</v>
      </c>
      <c r="N19" s="45">
        <v>0.50405900000000003</v>
      </c>
      <c r="O19" s="35">
        <v>0.80469999999999997</v>
      </c>
      <c r="Q19" s="35">
        <f t="shared" si="7"/>
        <v>0.33626060000000002</v>
      </c>
      <c r="R19" s="35">
        <f t="shared" si="2"/>
        <v>0.41110419999999998</v>
      </c>
      <c r="S19" s="35" t="str">
        <f t="shared" si="2"/>
        <v>..</v>
      </c>
      <c r="T19" s="35">
        <f t="shared" si="2"/>
        <v>0.76889229999999997</v>
      </c>
      <c r="U19" s="35" t="str">
        <f t="shared" si="2"/>
        <v>..</v>
      </c>
      <c r="V19" s="35">
        <f t="shared" si="2"/>
        <v>0.50405900000000003</v>
      </c>
      <c r="W19" s="35">
        <f t="shared" si="3"/>
        <v>0.19530000000000003</v>
      </c>
    </row>
    <row r="20" spans="1:23" x14ac:dyDescent="0.35">
      <c r="A20" s="38" t="s">
        <v>114</v>
      </c>
      <c r="B20" t="s">
        <v>115</v>
      </c>
      <c r="C20" s="35">
        <f t="shared" si="4"/>
        <v>0.48000865000000004</v>
      </c>
      <c r="D20" s="35">
        <f t="shared" si="5"/>
        <v>0.71209120000000004</v>
      </c>
      <c r="E20" s="35" t="str">
        <f t="shared" si="6"/>
        <v>..</v>
      </c>
      <c r="F20" s="38"/>
      <c r="H20" s="38"/>
      <c r="I20" s="45">
        <v>0.33264890000000003</v>
      </c>
      <c r="J20" s="45">
        <v>0.62736840000000005</v>
      </c>
      <c r="K20" s="46" t="s">
        <v>22</v>
      </c>
      <c r="L20" s="45">
        <v>6.6799600000000001E-2</v>
      </c>
      <c r="M20" s="46" t="s">
        <v>22</v>
      </c>
      <c r="N20" s="45">
        <v>0.49098199999999997</v>
      </c>
      <c r="O20" s="35" t="s">
        <v>22</v>
      </c>
      <c r="Q20" s="35">
        <f t="shared" si="7"/>
        <v>0.33264890000000003</v>
      </c>
      <c r="R20" s="35">
        <f t="shared" si="2"/>
        <v>0.62736840000000005</v>
      </c>
      <c r="S20" s="35" t="str">
        <f t="shared" si="2"/>
        <v>..</v>
      </c>
      <c r="T20" s="35">
        <f t="shared" si="2"/>
        <v>0.93320040000000004</v>
      </c>
      <c r="U20" s="35" t="str">
        <f t="shared" si="2"/>
        <v>..</v>
      </c>
      <c r="V20" s="35">
        <f t="shared" si="2"/>
        <v>0.49098199999999997</v>
      </c>
      <c r="W20" s="35" t="str">
        <f t="shared" si="3"/>
        <v>..</v>
      </c>
    </row>
    <row r="21" spans="1:23" x14ac:dyDescent="0.35">
      <c r="A21" s="40" t="s">
        <v>97</v>
      </c>
      <c r="B21" t="s">
        <v>72</v>
      </c>
      <c r="C21" s="35">
        <f t="shared" si="4"/>
        <v>0.36210900000000001</v>
      </c>
      <c r="D21" s="35">
        <f t="shared" si="5"/>
        <v>0.55210399999999993</v>
      </c>
      <c r="E21" s="35">
        <f t="shared" si="6"/>
        <v>0.11209999999999998</v>
      </c>
      <c r="F21" s="40"/>
      <c r="H21" s="38"/>
      <c r="I21" s="45">
        <v>0.30898120000000001</v>
      </c>
      <c r="J21" s="45">
        <v>0.41523680000000002</v>
      </c>
      <c r="K21" s="46" t="s">
        <v>22</v>
      </c>
      <c r="L21" s="45">
        <v>0.23831169999999999</v>
      </c>
      <c r="M21" s="46" t="s">
        <v>22</v>
      </c>
      <c r="N21" s="45">
        <v>0.34251969999999998</v>
      </c>
      <c r="O21" s="35">
        <v>0.88790000000000002</v>
      </c>
      <c r="Q21" s="35">
        <f t="shared" si="7"/>
        <v>0.30898120000000001</v>
      </c>
      <c r="R21" s="35">
        <f t="shared" si="2"/>
        <v>0.41523680000000002</v>
      </c>
      <c r="S21" s="35" t="str">
        <f t="shared" si="2"/>
        <v>..</v>
      </c>
      <c r="T21" s="35">
        <f t="shared" si="2"/>
        <v>0.76168829999999998</v>
      </c>
      <c r="U21" s="35" t="str">
        <f t="shared" si="2"/>
        <v>..</v>
      </c>
      <c r="V21" s="35">
        <f t="shared" si="2"/>
        <v>0.34251969999999998</v>
      </c>
      <c r="W21" s="35">
        <f t="shared" si="3"/>
        <v>0.11209999999999998</v>
      </c>
    </row>
    <row r="22" spans="1:23" x14ac:dyDescent="0.35">
      <c r="A22" s="40" t="s">
        <v>116</v>
      </c>
      <c r="B22" t="s">
        <v>73</v>
      </c>
      <c r="C22" s="35">
        <f t="shared" si="4"/>
        <v>0.63070365000000006</v>
      </c>
      <c r="D22" s="35">
        <f t="shared" si="5"/>
        <v>0.70851985000000006</v>
      </c>
      <c r="E22" s="35" t="str">
        <f t="shared" si="6"/>
        <v>..</v>
      </c>
      <c r="F22" s="40"/>
      <c r="H22" s="38"/>
      <c r="I22" s="45">
        <v>0.61364079999999999</v>
      </c>
      <c r="J22" s="45">
        <v>0.64776650000000002</v>
      </c>
      <c r="K22" s="46" t="s">
        <v>22</v>
      </c>
      <c r="L22" s="45">
        <v>7.0328399999999999E-2</v>
      </c>
      <c r="M22" s="46" t="s">
        <v>22</v>
      </c>
      <c r="N22" s="45">
        <v>0.48736810000000003</v>
      </c>
      <c r="O22" s="35" t="s">
        <v>22</v>
      </c>
      <c r="Q22" s="35">
        <f t="shared" si="7"/>
        <v>0.61364079999999999</v>
      </c>
      <c r="R22" s="35">
        <f t="shared" si="2"/>
        <v>0.64776650000000002</v>
      </c>
      <c r="S22" s="35" t="str">
        <f t="shared" si="2"/>
        <v>..</v>
      </c>
      <c r="T22" s="35">
        <f t="shared" si="2"/>
        <v>0.92967160000000004</v>
      </c>
      <c r="U22" s="35" t="str">
        <f t="shared" si="2"/>
        <v>..</v>
      </c>
      <c r="V22" s="35">
        <f t="shared" si="2"/>
        <v>0.48736810000000003</v>
      </c>
      <c r="W22" s="35" t="str">
        <f t="shared" si="3"/>
        <v>..</v>
      </c>
    </row>
    <row r="23" spans="1:23" x14ac:dyDescent="0.35">
      <c r="A23" s="40" t="s">
        <v>117</v>
      </c>
      <c r="B23" t="s">
        <v>74</v>
      </c>
      <c r="C23" s="35">
        <f t="shared" si="4"/>
        <v>0.20161124999999999</v>
      </c>
      <c r="D23" s="35">
        <f t="shared" si="5"/>
        <v>0.59793759999999996</v>
      </c>
      <c r="E23" s="35">
        <f t="shared" si="6"/>
        <v>0.13990000000000002</v>
      </c>
      <c r="F23" s="40"/>
      <c r="H23" s="38"/>
      <c r="I23" s="45">
        <v>0.1598762</v>
      </c>
      <c r="J23" s="45">
        <v>0.24334629999999999</v>
      </c>
      <c r="K23" s="46" t="s">
        <v>22</v>
      </c>
      <c r="L23" s="45">
        <v>0.22010579999999999</v>
      </c>
      <c r="M23" s="46" t="s">
        <v>22</v>
      </c>
      <c r="N23" s="45">
        <v>0.41598099999999999</v>
      </c>
      <c r="O23" s="35">
        <v>0.86009999999999998</v>
      </c>
      <c r="Q23" s="35">
        <f t="shared" si="7"/>
        <v>0.1598762</v>
      </c>
      <c r="R23" s="35">
        <f t="shared" si="2"/>
        <v>0.24334629999999999</v>
      </c>
      <c r="S23" s="35" t="str">
        <f t="shared" si="2"/>
        <v>..</v>
      </c>
      <c r="T23" s="35">
        <f t="shared" si="2"/>
        <v>0.77989419999999998</v>
      </c>
      <c r="U23" s="35" t="str">
        <f t="shared" si="2"/>
        <v>..</v>
      </c>
      <c r="V23" s="35">
        <f t="shared" si="2"/>
        <v>0.41598099999999999</v>
      </c>
      <c r="W23" s="35">
        <f t="shared" si="3"/>
        <v>0.13990000000000002</v>
      </c>
    </row>
    <row r="24" spans="1:23" x14ac:dyDescent="0.35">
      <c r="A24" s="38" t="s">
        <v>98</v>
      </c>
      <c r="B24" t="s">
        <v>75</v>
      </c>
      <c r="C24" s="35">
        <f t="shared" si="4"/>
        <v>0.37371680000000002</v>
      </c>
      <c r="D24" s="35">
        <f t="shared" si="5"/>
        <v>0.60052814999999993</v>
      </c>
      <c r="E24" s="35">
        <f t="shared" si="6"/>
        <v>0.15620000000000001</v>
      </c>
      <c r="F24" s="38"/>
      <c r="H24" s="38"/>
      <c r="I24" s="45">
        <v>0.36037000000000002</v>
      </c>
      <c r="J24" s="45">
        <v>0.38706360000000001</v>
      </c>
      <c r="K24" s="46" t="s">
        <v>22</v>
      </c>
      <c r="L24" s="45">
        <v>0.21601780000000001</v>
      </c>
      <c r="M24" s="46" t="s">
        <v>22</v>
      </c>
      <c r="N24" s="45">
        <v>0.4170741</v>
      </c>
      <c r="O24" s="35">
        <v>0.84379999999999999</v>
      </c>
      <c r="Q24" s="35">
        <f t="shared" si="7"/>
        <v>0.36037000000000002</v>
      </c>
      <c r="R24" s="35">
        <f t="shared" si="7"/>
        <v>0.38706360000000001</v>
      </c>
      <c r="S24" s="35" t="str">
        <f t="shared" si="7"/>
        <v>..</v>
      </c>
      <c r="T24" s="35">
        <f t="shared" si="7"/>
        <v>0.78398219999999996</v>
      </c>
      <c r="U24" s="35" t="str">
        <f t="shared" si="7"/>
        <v>..</v>
      </c>
      <c r="V24" s="35">
        <f t="shared" si="7"/>
        <v>0.4170741</v>
      </c>
      <c r="W24" s="35">
        <f t="shared" si="3"/>
        <v>0.15620000000000001</v>
      </c>
    </row>
    <row r="25" spans="1:23" x14ac:dyDescent="0.35">
      <c r="A25" s="38" t="s">
        <v>99</v>
      </c>
      <c r="B25" t="s">
        <v>76</v>
      </c>
      <c r="C25" s="35">
        <f t="shared" si="4"/>
        <v>0.32310994999999998</v>
      </c>
      <c r="D25" s="35">
        <f t="shared" si="5"/>
        <v>0.61640240000000002</v>
      </c>
      <c r="E25" s="35">
        <f t="shared" si="6"/>
        <v>0.245</v>
      </c>
      <c r="F25" s="38"/>
      <c r="H25" s="38"/>
      <c r="I25" s="45">
        <v>0.27679779999999998</v>
      </c>
      <c r="J25" s="45">
        <v>0.36942209999999998</v>
      </c>
      <c r="K25" s="46" t="s">
        <v>22</v>
      </c>
      <c r="L25" s="45">
        <v>0.10860930000000001</v>
      </c>
      <c r="M25" s="46" t="s">
        <v>22</v>
      </c>
      <c r="N25" s="45">
        <v>0.3414141</v>
      </c>
      <c r="O25" s="35">
        <v>0.755</v>
      </c>
      <c r="Q25" s="35">
        <f t="shared" si="7"/>
        <v>0.27679779999999998</v>
      </c>
      <c r="R25" s="35">
        <f t="shared" si="7"/>
        <v>0.36942209999999998</v>
      </c>
      <c r="S25" s="35" t="str">
        <f t="shared" si="7"/>
        <v>..</v>
      </c>
      <c r="T25" s="35">
        <f t="shared" si="7"/>
        <v>0.89139069999999998</v>
      </c>
      <c r="U25" s="35" t="str">
        <f t="shared" si="7"/>
        <v>..</v>
      </c>
      <c r="V25" s="35">
        <f t="shared" si="7"/>
        <v>0.3414141</v>
      </c>
      <c r="W25" s="35">
        <f t="shared" si="3"/>
        <v>0.245</v>
      </c>
    </row>
    <row r="26" spans="1:23" x14ac:dyDescent="0.35">
      <c r="A26" s="38" t="s">
        <v>100</v>
      </c>
      <c r="B26" t="s">
        <v>77</v>
      </c>
      <c r="C26" s="35">
        <f t="shared" si="4"/>
        <v>0.30933745000000001</v>
      </c>
      <c r="D26" s="35">
        <f t="shared" si="5"/>
        <v>0.44610330000000004</v>
      </c>
      <c r="E26" s="35">
        <f t="shared" si="6"/>
        <v>6.6999999999999948E-2</v>
      </c>
      <c r="F26" s="38"/>
      <c r="H26" s="38"/>
      <c r="I26" s="45">
        <v>0.35873300000000002</v>
      </c>
      <c r="J26" s="45">
        <v>0.2599419</v>
      </c>
      <c r="K26" s="46" t="s">
        <v>22</v>
      </c>
      <c r="L26" s="45">
        <v>0.307089</v>
      </c>
      <c r="M26" s="46" t="s">
        <v>22</v>
      </c>
      <c r="N26" s="45">
        <v>0.19929559999999999</v>
      </c>
      <c r="O26" s="35">
        <v>0.93300000000000005</v>
      </c>
      <c r="Q26" s="35">
        <f t="shared" si="7"/>
        <v>0.35873300000000002</v>
      </c>
      <c r="R26" s="35">
        <f t="shared" si="7"/>
        <v>0.2599419</v>
      </c>
      <c r="S26" s="35" t="str">
        <f t="shared" si="7"/>
        <v>..</v>
      </c>
      <c r="T26" s="35">
        <f t="shared" si="7"/>
        <v>0.69291100000000005</v>
      </c>
      <c r="U26" s="35" t="str">
        <f t="shared" si="7"/>
        <v>..</v>
      </c>
      <c r="V26" s="35">
        <f t="shared" si="7"/>
        <v>0.19929559999999999</v>
      </c>
      <c r="W26" s="35">
        <f t="shared" si="3"/>
        <v>6.6999999999999948E-2</v>
      </c>
    </row>
    <row r="27" spans="1:23" x14ac:dyDescent="0.35">
      <c r="A27" s="38" t="s">
        <v>101</v>
      </c>
      <c r="B27" t="s">
        <v>78</v>
      </c>
      <c r="C27" s="35">
        <f t="shared" si="4"/>
        <v>0.57022985000000004</v>
      </c>
      <c r="D27" s="35">
        <f t="shared" si="5"/>
        <v>0.67315164999999999</v>
      </c>
      <c r="E27" s="35">
        <f t="shared" si="6"/>
        <v>0.26659999999999995</v>
      </c>
      <c r="F27" s="38"/>
      <c r="H27" s="38"/>
      <c r="I27" s="45">
        <v>0.52481800000000001</v>
      </c>
      <c r="J27" s="45">
        <v>0.61564169999999996</v>
      </c>
      <c r="K27" s="46" t="s">
        <v>22</v>
      </c>
      <c r="L27" s="45">
        <v>0.1834509</v>
      </c>
      <c r="M27" s="46" t="s">
        <v>22</v>
      </c>
      <c r="N27" s="45">
        <v>0.52975419999999995</v>
      </c>
      <c r="O27" s="35">
        <v>0.73340000000000005</v>
      </c>
      <c r="Q27" s="35">
        <f t="shared" si="7"/>
        <v>0.52481800000000001</v>
      </c>
      <c r="R27" s="35">
        <f t="shared" si="7"/>
        <v>0.61564169999999996</v>
      </c>
      <c r="S27" s="35" t="str">
        <f t="shared" si="7"/>
        <v>..</v>
      </c>
      <c r="T27" s="35">
        <f t="shared" si="7"/>
        <v>0.81654910000000003</v>
      </c>
      <c r="U27" s="35" t="str">
        <f t="shared" si="7"/>
        <v>..</v>
      </c>
      <c r="V27" s="35">
        <f t="shared" si="7"/>
        <v>0.52975419999999995</v>
      </c>
      <c r="W27" s="35">
        <f t="shared" si="3"/>
        <v>0.26659999999999995</v>
      </c>
    </row>
    <row r="28" spans="1:23" x14ac:dyDescent="0.35">
      <c r="A28" s="38" t="s">
        <v>102</v>
      </c>
      <c r="B28" t="s">
        <v>79</v>
      </c>
      <c r="C28" s="35">
        <f t="shared" si="4"/>
        <v>0.30786940000000002</v>
      </c>
      <c r="D28" s="35">
        <f t="shared" si="5"/>
        <v>0.67964310000000006</v>
      </c>
      <c r="E28" s="35">
        <f t="shared" si="6"/>
        <v>8.0900000000000083E-2</v>
      </c>
      <c r="F28" s="38"/>
      <c r="H28" s="38"/>
      <c r="I28" s="45">
        <v>0.2339572</v>
      </c>
      <c r="J28" s="45">
        <v>0.3817816</v>
      </c>
      <c r="K28" s="46" t="s">
        <v>22</v>
      </c>
      <c r="L28" s="45">
        <v>0.15986839999999999</v>
      </c>
      <c r="M28" s="46" t="s">
        <v>22</v>
      </c>
      <c r="N28" s="45">
        <v>0.51915460000000002</v>
      </c>
      <c r="O28" s="35">
        <v>0.91909999999999992</v>
      </c>
      <c r="Q28" s="35">
        <f t="shared" si="7"/>
        <v>0.2339572</v>
      </c>
      <c r="R28" s="35">
        <f t="shared" si="7"/>
        <v>0.3817816</v>
      </c>
      <c r="S28" s="35" t="str">
        <f t="shared" si="7"/>
        <v>..</v>
      </c>
      <c r="T28" s="35">
        <f t="shared" si="7"/>
        <v>0.84013159999999998</v>
      </c>
      <c r="U28" s="35" t="str">
        <f t="shared" si="7"/>
        <v>..</v>
      </c>
      <c r="V28" s="35">
        <f t="shared" si="7"/>
        <v>0.51915460000000002</v>
      </c>
      <c r="W28" s="35">
        <f t="shared" si="3"/>
        <v>8.0900000000000083E-2</v>
      </c>
    </row>
    <row r="29" spans="1:23" x14ac:dyDescent="0.35">
      <c r="A29" s="38" t="s">
        <v>103</v>
      </c>
      <c r="B29" t="s">
        <v>80</v>
      </c>
      <c r="C29" s="35">
        <f t="shared" si="4"/>
        <v>0.29359000000000002</v>
      </c>
      <c r="D29" s="35">
        <f t="shared" si="5"/>
        <v>0.51141440000000005</v>
      </c>
      <c r="E29" s="35">
        <f t="shared" si="6"/>
        <v>7.9199999999999937E-2</v>
      </c>
      <c r="F29" s="38"/>
      <c r="H29" s="38"/>
      <c r="I29" s="45">
        <v>0.25943719999999998</v>
      </c>
      <c r="J29" s="45">
        <v>0.3277428</v>
      </c>
      <c r="K29" s="46" t="s">
        <v>22</v>
      </c>
      <c r="L29" s="45">
        <v>0.23699799999999999</v>
      </c>
      <c r="M29" s="46" t="s">
        <v>22</v>
      </c>
      <c r="N29" s="45">
        <v>0.25982680000000002</v>
      </c>
      <c r="O29" s="35">
        <v>0.92080000000000006</v>
      </c>
      <c r="Q29" s="35">
        <f t="shared" si="7"/>
        <v>0.25943719999999998</v>
      </c>
      <c r="R29" s="35">
        <f t="shared" si="7"/>
        <v>0.3277428</v>
      </c>
      <c r="S29" s="35" t="str">
        <f t="shared" si="7"/>
        <v>..</v>
      </c>
      <c r="T29" s="35">
        <f t="shared" si="7"/>
        <v>0.76300199999999996</v>
      </c>
      <c r="U29" s="35" t="str">
        <f t="shared" si="7"/>
        <v>..</v>
      </c>
      <c r="V29" s="35">
        <f t="shared" si="7"/>
        <v>0.25982680000000002</v>
      </c>
      <c r="W29" s="35">
        <f t="shared" si="3"/>
        <v>7.9199999999999937E-2</v>
      </c>
    </row>
    <row r="30" spans="1:23" x14ac:dyDescent="0.35">
      <c r="A30" s="38" t="s">
        <v>104</v>
      </c>
      <c r="B30" t="s">
        <v>81</v>
      </c>
      <c r="C30" s="35">
        <f t="shared" si="4"/>
        <v>0.23385244999999999</v>
      </c>
      <c r="D30" s="35">
        <f t="shared" si="5"/>
        <v>0.47306365000000006</v>
      </c>
      <c r="E30" s="35">
        <f t="shared" si="6"/>
        <v>9.2300000000000049E-2</v>
      </c>
      <c r="F30" s="38"/>
      <c r="H30" s="38"/>
      <c r="I30" s="45">
        <v>0.16063559999999999</v>
      </c>
      <c r="J30" s="45">
        <v>0.30706929999999999</v>
      </c>
      <c r="K30" s="46" t="s">
        <v>22</v>
      </c>
      <c r="L30" s="45">
        <v>0.32958490000000001</v>
      </c>
      <c r="M30" s="46" t="s">
        <v>22</v>
      </c>
      <c r="N30" s="45">
        <v>0.27571220000000002</v>
      </c>
      <c r="O30" s="35">
        <v>0.90769999999999995</v>
      </c>
      <c r="Q30" s="35">
        <f t="shared" si="7"/>
        <v>0.16063559999999999</v>
      </c>
      <c r="R30" s="35">
        <f t="shared" si="7"/>
        <v>0.30706929999999999</v>
      </c>
      <c r="S30" s="35" t="str">
        <f t="shared" si="7"/>
        <v>..</v>
      </c>
      <c r="T30" s="35">
        <f t="shared" si="7"/>
        <v>0.67041510000000004</v>
      </c>
      <c r="U30" s="35" t="str">
        <f t="shared" si="7"/>
        <v>..</v>
      </c>
      <c r="V30" s="35">
        <f t="shared" si="7"/>
        <v>0.27571220000000002</v>
      </c>
      <c r="W30" s="35">
        <f t="shared" si="3"/>
        <v>9.2300000000000049E-2</v>
      </c>
    </row>
    <row r="31" spans="1:23" x14ac:dyDescent="0.35">
      <c r="A31" s="34" t="s">
        <v>118</v>
      </c>
      <c r="B31" t="s">
        <v>119</v>
      </c>
      <c r="C31" s="35">
        <f t="shared" si="4"/>
        <v>0.48555470000000001</v>
      </c>
      <c r="D31" s="35">
        <f t="shared" si="5"/>
        <v>0.63758115000000004</v>
      </c>
      <c r="E31" s="35" t="str">
        <f t="shared" si="6"/>
        <v>..</v>
      </c>
      <c r="F31" s="34"/>
      <c r="H31" s="38"/>
      <c r="I31" s="45">
        <v>0.3778706</v>
      </c>
      <c r="J31" s="45">
        <v>0.59323879999999996</v>
      </c>
      <c r="K31" s="46" t="s">
        <v>22</v>
      </c>
      <c r="L31" s="45">
        <v>6.25E-2</v>
      </c>
      <c r="M31" s="46" t="s">
        <v>22</v>
      </c>
      <c r="N31" s="45">
        <v>0.33766230000000003</v>
      </c>
      <c r="O31" s="35" t="s">
        <v>22</v>
      </c>
      <c r="Q31" s="35">
        <f t="shared" si="7"/>
        <v>0.3778706</v>
      </c>
      <c r="R31" s="35">
        <f t="shared" si="7"/>
        <v>0.59323879999999996</v>
      </c>
      <c r="S31" s="35" t="str">
        <f t="shared" si="7"/>
        <v>..</v>
      </c>
      <c r="T31" s="35">
        <f t="shared" si="7"/>
        <v>0.9375</v>
      </c>
      <c r="U31" s="35" t="str">
        <f t="shared" si="7"/>
        <v>..</v>
      </c>
      <c r="V31" s="35">
        <f t="shared" si="7"/>
        <v>0.33766230000000003</v>
      </c>
      <c r="W31" s="35" t="str">
        <f t="shared" si="3"/>
        <v>..</v>
      </c>
    </row>
    <row r="32" spans="1:23" x14ac:dyDescent="0.35">
      <c r="A32" s="34" t="s">
        <v>120</v>
      </c>
      <c r="B32" t="s">
        <v>121</v>
      </c>
      <c r="C32" s="35">
        <f t="shared" si="4"/>
        <v>0.32609399999999999</v>
      </c>
      <c r="D32" s="35">
        <f t="shared" si="5"/>
        <v>0.61014704999999991</v>
      </c>
      <c r="E32" s="35" t="str">
        <f t="shared" si="6"/>
        <v>..</v>
      </c>
      <c r="F32" s="34"/>
      <c r="H32" s="38"/>
      <c r="I32" s="45">
        <v>0.23649339999999999</v>
      </c>
      <c r="J32" s="45">
        <v>0.41569460000000003</v>
      </c>
      <c r="K32" s="46" t="s">
        <v>22</v>
      </c>
      <c r="L32" s="45">
        <v>0.12426039999999999</v>
      </c>
      <c r="M32" s="46" t="s">
        <v>22</v>
      </c>
      <c r="N32" s="45">
        <v>0.34455449999999999</v>
      </c>
      <c r="O32" s="35" t="s">
        <v>22</v>
      </c>
      <c r="Q32" s="35">
        <f t="shared" si="7"/>
        <v>0.23649339999999999</v>
      </c>
      <c r="R32" s="35">
        <f t="shared" si="7"/>
        <v>0.41569460000000003</v>
      </c>
      <c r="S32" s="35" t="str">
        <f t="shared" si="7"/>
        <v>..</v>
      </c>
      <c r="T32" s="35">
        <f t="shared" si="7"/>
        <v>0.87573959999999995</v>
      </c>
      <c r="U32" s="35" t="str">
        <f t="shared" si="7"/>
        <v>..</v>
      </c>
      <c r="V32" s="35">
        <f t="shared" si="7"/>
        <v>0.34455449999999999</v>
      </c>
      <c r="W32" s="35" t="str">
        <f t="shared" si="3"/>
        <v>..</v>
      </c>
    </row>
    <row r="33" spans="1:23" x14ac:dyDescent="0.35">
      <c r="A33" s="38" t="s">
        <v>122</v>
      </c>
      <c r="B33" t="s">
        <v>123</v>
      </c>
      <c r="C33" s="35">
        <f t="shared" si="4"/>
        <v>0.42223120000000003</v>
      </c>
      <c r="D33" s="35">
        <f t="shared" si="5"/>
        <v>0.64894560000000001</v>
      </c>
      <c r="E33" s="35" t="str">
        <f t="shared" si="6"/>
        <v>..</v>
      </c>
      <c r="F33" s="38"/>
      <c r="H33" s="38"/>
      <c r="I33" s="45">
        <v>0.35190919999999998</v>
      </c>
      <c r="J33" s="45">
        <v>0.49255320000000002</v>
      </c>
      <c r="K33" s="46" t="s">
        <v>22</v>
      </c>
      <c r="L33" s="45">
        <v>8.4812600000000002E-2</v>
      </c>
      <c r="M33" s="46" t="s">
        <v>22</v>
      </c>
      <c r="N33" s="45">
        <v>0.38270379999999998</v>
      </c>
      <c r="O33" s="35" t="s">
        <v>22</v>
      </c>
      <c r="Q33" s="35">
        <f t="shared" si="7"/>
        <v>0.35190919999999998</v>
      </c>
      <c r="R33" s="35">
        <f t="shared" si="7"/>
        <v>0.49255320000000002</v>
      </c>
      <c r="S33" s="35" t="str">
        <f t="shared" si="7"/>
        <v>..</v>
      </c>
      <c r="T33" s="35">
        <f t="shared" si="7"/>
        <v>0.91518739999999998</v>
      </c>
      <c r="U33" s="35" t="str">
        <f t="shared" si="7"/>
        <v>..</v>
      </c>
      <c r="V33" s="35">
        <f t="shared" si="7"/>
        <v>0.38270379999999998</v>
      </c>
      <c r="W33" s="35" t="str">
        <f t="shared" si="3"/>
        <v>..</v>
      </c>
    </row>
    <row r="34" spans="1:23" x14ac:dyDescent="0.35">
      <c r="A34" s="34" t="s">
        <v>96</v>
      </c>
      <c r="B34" t="s">
        <v>82</v>
      </c>
      <c r="C34" s="35">
        <f t="shared" si="4"/>
        <v>0.38594519999999999</v>
      </c>
      <c r="D34" s="35">
        <f t="shared" si="5"/>
        <v>0.72106800000000004</v>
      </c>
      <c r="E34" s="35">
        <f t="shared" si="6"/>
        <v>0.28899999999999992</v>
      </c>
      <c r="F34" s="34"/>
      <c r="H34" s="38"/>
      <c r="I34" s="45">
        <v>0.25292340000000002</v>
      </c>
      <c r="J34" s="45">
        <v>0.51896699999999996</v>
      </c>
      <c r="K34" s="46" t="s">
        <v>22</v>
      </c>
      <c r="L34" s="45">
        <v>0.14426310000000001</v>
      </c>
      <c r="M34" s="46" t="s">
        <v>22</v>
      </c>
      <c r="N34" s="45">
        <v>0.58639909999999995</v>
      </c>
      <c r="O34" s="35">
        <v>0.71100000000000008</v>
      </c>
      <c r="Q34" s="35">
        <f t="shared" si="7"/>
        <v>0.25292340000000002</v>
      </c>
      <c r="R34" s="35">
        <f t="shared" si="7"/>
        <v>0.51896699999999996</v>
      </c>
      <c r="S34" s="35" t="str">
        <f t="shared" si="7"/>
        <v>..</v>
      </c>
      <c r="T34" s="35">
        <f t="shared" si="7"/>
        <v>0.85573690000000002</v>
      </c>
      <c r="U34" s="35" t="str">
        <f t="shared" si="7"/>
        <v>..</v>
      </c>
      <c r="V34" s="35">
        <f t="shared" si="7"/>
        <v>0.58639909999999995</v>
      </c>
      <c r="W34" s="35">
        <f t="shared" si="3"/>
        <v>0.28899999999999992</v>
      </c>
    </row>
    <row r="35" spans="1:23" x14ac:dyDescent="0.35">
      <c r="A35" s="38" t="s">
        <v>106</v>
      </c>
      <c r="B35" t="s">
        <v>83</v>
      </c>
      <c r="C35" s="35">
        <f t="shared" si="4"/>
        <v>0.55543290000000001</v>
      </c>
      <c r="D35" s="35">
        <f t="shared" si="5"/>
        <v>0.63293779999999999</v>
      </c>
      <c r="E35" s="35">
        <f t="shared" si="6"/>
        <v>0.34570000000000001</v>
      </c>
      <c r="F35" s="38"/>
      <c r="H35" s="38"/>
      <c r="I35" s="45">
        <v>0.43457299999999999</v>
      </c>
      <c r="J35" s="45">
        <v>0.67629280000000003</v>
      </c>
      <c r="K35" s="46" t="s">
        <v>22</v>
      </c>
      <c r="L35" s="45">
        <v>0.23478840000000001</v>
      </c>
      <c r="M35" s="46" t="s">
        <v>22</v>
      </c>
      <c r="N35" s="45">
        <v>0.500664</v>
      </c>
      <c r="O35" s="35">
        <v>0.65429999999999999</v>
      </c>
      <c r="Q35" s="35">
        <f t="shared" si="7"/>
        <v>0.43457299999999999</v>
      </c>
      <c r="R35" s="35">
        <f t="shared" si="7"/>
        <v>0.67629280000000003</v>
      </c>
      <c r="S35" s="35" t="str">
        <f t="shared" si="7"/>
        <v>..</v>
      </c>
      <c r="T35" s="35">
        <f t="shared" si="7"/>
        <v>0.76521159999999999</v>
      </c>
      <c r="U35" s="35" t="str">
        <f t="shared" si="7"/>
        <v>..</v>
      </c>
      <c r="V35" s="35">
        <f t="shared" si="7"/>
        <v>0.500664</v>
      </c>
      <c r="W35" s="35">
        <f t="shared" si="3"/>
        <v>0.34570000000000001</v>
      </c>
    </row>
    <row r="36" spans="1:23" x14ac:dyDescent="0.35">
      <c r="A36" t="s">
        <v>124</v>
      </c>
      <c r="B36" t="s">
        <v>125</v>
      </c>
      <c r="C36" s="35">
        <f t="shared" si="4"/>
        <v>0.37035780000000001</v>
      </c>
      <c r="D36" s="35">
        <f t="shared" si="5"/>
        <v>0.39677635</v>
      </c>
      <c r="E36" s="35">
        <f t="shared" si="6"/>
        <v>8.0300000000000038E-2</v>
      </c>
      <c r="H36" s="38"/>
      <c r="I36" s="45">
        <v>0.47591230000000001</v>
      </c>
      <c r="J36" s="45">
        <v>0.26480330000000002</v>
      </c>
      <c r="K36" s="46" t="s">
        <v>22</v>
      </c>
      <c r="L36" s="45">
        <v>0.40474599999999999</v>
      </c>
      <c r="M36" s="46" t="s">
        <v>22</v>
      </c>
      <c r="N36" s="45">
        <v>0.19829869999999999</v>
      </c>
      <c r="O36" s="35">
        <v>0.91969999999999996</v>
      </c>
      <c r="Q36" s="35">
        <f t="shared" ref="Q36" si="8">IF(ISNUMBER(I36)=TRUE,Q$5*(I36-Q$4)/(Q$3-Q$4)+(1-Q$5)*(1-(I36-Q$4)/(Q$3-Q$4)),"..")</f>
        <v>0.47591230000000001</v>
      </c>
      <c r="R36" s="35">
        <f t="shared" ref="R36" si="9">IF(ISNUMBER(J36)=TRUE,R$5*(J36-R$4)/(R$3-R$4)+(1-R$5)*(1-(J36-R$4)/(R$3-R$4)),"..")</f>
        <v>0.26480330000000002</v>
      </c>
      <c r="S36" s="35" t="str">
        <f t="shared" ref="S36" si="10">IF(ISNUMBER(K36)=TRUE,S$5*(K36-S$4)/(S$3-S$4)+(1-S$5)*(1-(K36-S$4)/(S$3-S$4)),"..")</f>
        <v>..</v>
      </c>
      <c r="T36" s="35">
        <f t="shared" ref="T36" si="11">IF(ISNUMBER(L36)=TRUE,T$5*(L36-T$4)/(T$3-T$4)+(1-T$5)*(1-(L36-T$4)/(T$3-T$4)),"..")</f>
        <v>0.59525399999999995</v>
      </c>
      <c r="U36" s="35" t="str">
        <f t="shared" ref="U36" si="12">IF(ISNUMBER(M36)=TRUE,U$5*(M36-U$4)/(U$3-U$4)+(1-U$5)*(1-(M36-U$4)/(U$3-U$4)),"..")</f>
        <v>..</v>
      </c>
      <c r="V36" s="35">
        <f t="shared" ref="V36" si="13">IF(ISNUMBER(N36)=TRUE,V$5*(N36-V$4)/(V$3-V$4)+(1-V$5)*(1-(N36-V$4)/(V$3-V$4)),"..")</f>
        <v>0.19829869999999999</v>
      </c>
      <c r="W36" s="35">
        <f t="shared" si="3"/>
        <v>8.0300000000000038E-2</v>
      </c>
    </row>
    <row r="37" spans="1:23" x14ac:dyDescent="0.35">
      <c r="C37" s="37"/>
      <c r="D37" s="37"/>
      <c r="E37" s="37"/>
    </row>
    <row r="38" spans="1:23" x14ac:dyDescent="0.35">
      <c r="C38" s="37"/>
      <c r="D38" s="37"/>
      <c r="E38" s="37"/>
    </row>
    <row r="39" spans="1:23" x14ac:dyDescent="0.35">
      <c r="C39" s="37"/>
      <c r="D39" s="37"/>
      <c r="E39" s="37"/>
    </row>
    <row r="40" spans="1:23" x14ac:dyDescent="0.35">
      <c r="C40" s="37"/>
      <c r="D40" s="37"/>
      <c r="E40" s="37"/>
    </row>
    <row r="41" spans="1:23" x14ac:dyDescent="0.35">
      <c r="C41" s="37"/>
      <c r="D41" s="37"/>
      <c r="E41" s="37"/>
    </row>
    <row r="42" spans="1:23" x14ac:dyDescent="0.35">
      <c r="C42" s="37"/>
      <c r="D42" s="37"/>
      <c r="E42" s="37"/>
    </row>
    <row r="43" spans="1:23" x14ac:dyDescent="0.35">
      <c r="C43" s="37"/>
      <c r="D43" s="37"/>
      <c r="E43" s="37"/>
    </row>
    <row r="44" spans="1:23" x14ac:dyDescent="0.35">
      <c r="C44" s="37"/>
      <c r="D44" s="37"/>
      <c r="E44" s="37"/>
    </row>
    <row r="45" spans="1:23" x14ac:dyDescent="0.35">
      <c r="C45" s="37"/>
      <c r="D45" s="37"/>
      <c r="E45" s="37"/>
      <c r="K45" t="s">
        <v>49</v>
      </c>
    </row>
    <row r="46" spans="1:23" x14ac:dyDescent="0.35">
      <c r="C46" s="37"/>
      <c r="D46" s="37"/>
      <c r="E46" s="37"/>
    </row>
    <row r="47" spans="1:23" x14ac:dyDescent="0.35">
      <c r="C47" s="37"/>
      <c r="D47" s="37"/>
      <c r="E47" s="37"/>
    </row>
    <row r="48" spans="1:23" x14ac:dyDescent="0.35">
      <c r="C48" s="37"/>
      <c r="D48" s="37"/>
      <c r="E48" s="37"/>
    </row>
    <row r="49" spans="3:13" x14ac:dyDescent="0.35">
      <c r="C49" s="37"/>
      <c r="D49" s="37"/>
      <c r="E49" s="37"/>
    </row>
    <row r="50" spans="3:13" x14ac:dyDescent="0.35">
      <c r="C50" s="37"/>
      <c r="D50" s="37"/>
      <c r="E50" s="37"/>
    </row>
    <row r="51" spans="3:13" x14ac:dyDescent="0.35">
      <c r="C51" s="37"/>
      <c r="D51" s="37"/>
      <c r="E51" s="37"/>
    </row>
    <row r="52" spans="3:13" x14ac:dyDescent="0.35">
      <c r="C52" s="37"/>
      <c r="D52" s="37"/>
      <c r="E52" s="37"/>
      <c r="I52" s="37"/>
      <c r="J52" s="37"/>
      <c r="K52" s="37"/>
      <c r="L52" s="37"/>
      <c r="M52" s="37"/>
    </row>
    <row r="53" spans="3:13" x14ac:dyDescent="0.35">
      <c r="C53" s="37"/>
      <c r="D53" s="37"/>
      <c r="E53" s="37"/>
      <c r="I53" s="37"/>
      <c r="J53" s="37"/>
      <c r="K53" s="37"/>
      <c r="L53" s="37"/>
      <c r="M53" s="37"/>
    </row>
    <row r="54" spans="3:13" x14ac:dyDescent="0.35">
      <c r="C54" s="37"/>
      <c r="D54" s="37"/>
      <c r="E54" s="37"/>
      <c r="I54" s="37"/>
      <c r="J54" s="37"/>
      <c r="K54" s="37"/>
      <c r="L54" s="37"/>
      <c r="M54" s="37"/>
    </row>
    <row r="55" spans="3:13" x14ac:dyDescent="0.35">
      <c r="C55" s="37"/>
      <c r="D55" s="37"/>
      <c r="E55" s="37"/>
      <c r="F55" s="37"/>
      <c r="I55" s="37"/>
      <c r="J55" s="37"/>
      <c r="K55" s="37"/>
      <c r="L55" s="37"/>
      <c r="M55" s="37"/>
    </row>
    <row r="56" spans="3:13" x14ac:dyDescent="0.35">
      <c r="C56" s="37"/>
      <c r="D56" s="37"/>
      <c r="E56" s="37"/>
      <c r="F56" s="37"/>
      <c r="I56" s="37"/>
      <c r="J56" s="37"/>
      <c r="K56" s="37"/>
      <c r="L56" s="37"/>
      <c r="M56" s="37"/>
    </row>
    <row r="57" spans="3:13" x14ac:dyDescent="0.35">
      <c r="C57" s="37"/>
      <c r="D57" s="37"/>
      <c r="E57" s="37"/>
      <c r="F57" s="37"/>
      <c r="I57" s="37"/>
      <c r="J57" s="37"/>
      <c r="K57" s="37"/>
      <c r="L57" s="37"/>
      <c r="M57" s="37"/>
    </row>
    <row r="58" spans="3:13" x14ac:dyDescent="0.35">
      <c r="F58" s="37"/>
      <c r="I58" s="37"/>
      <c r="J58" s="37"/>
      <c r="K58" s="37"/>
      <c r="L58" s="37"/>
      <c r="M58" s="37"/>
    </row>
    <row r="59" spans="3:13" x14ac:dyDescent="0.35">
      <c r="F59" s="37"/>
    </row>
    <row r="60" spans="3:13" x14ac:dyDescent="0.35">
      <c r="F60" s="37"/>
    </row>
    <row r="61" spans="3:13" x14ac:dyDescent="0.35">
      <c r="F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61"/>
  <sheetViews>
    <sheetView workbookViewId="0">
      <selection activeCell="A7" sqref="A7:B7"/>
    </sheetView>
  </sheetViews>
  <sheetFormatPr defaultColWidth="8.7265625" defaultRowHeight="14.5" x14ac:dyDescent="0.35"/>
  <cols>
    <col min="2" max="2" width="23.453125" customWidth="1"/>
    <col min="3" max="3" width="11.453125" customWidth="1"/>
    <col min="4" max="6" width="10.54296875" customWidth="1"/>
    <col min="7" max="7" width="5.26953125" bestFit="1" customWidth="1"/>
    <col min="8" max="8" width="19.7265625" customWidth="1"/>
    <col min="9" max="9" width="10.453125" bestFit="1" customWidth="1"/>
    <col min="10" max="14" width="9.453125" bestFit="1" customWidth="1"/>
    <col min="15" max="15" width="10.453125" customWidth="1"/>
    <col min="16" max="16" width="5.453125" customWidth="1"/>
    <col min="17" max="21" width="9.453125" bestFit="1" customWidth="1"/>
    <col min="22" max="22" width="8.453125" customWidth="1"/>
  </cols>
  <sheetData>
    <row r="1" spans="1:23" x14ac:dyDescent="0.35">
      <c r="C1" s="32" t="s">
        <v>39</v>
      </c>
      <c r="I1" s="32" t="s">
        <v>40</v>
      </c>
      <c r="Q1" s="32" t="s">
        <v>41</v>
      </c>
    </row>
    <row r="2" spans="1:23" s="32" customFormat="1" ht="58" x14ac:dyDescent="0.35">
      <c r="E2" s="32" t="s">
        <v>42</v>
      </c>
      <c r="I2" s="42" t="s">
        <v>43</v>
      </c>
      <c r="J2" s="42" t="s">
        <v>126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127</v>
      </c>
      <c r="Q2" s="42" t="s">
        <v>43</v>
      </c>
      <c r="R2" s="42" t="s">
        <v>126</v>
      </c>
      <c r="S2" s="42" t="s">
        <v>29</v>
      </c>
      <c r="T2" s="42" t="s">
        <v>45</v>
      </c>
      <c r="U2" s="42" t="s">
        <v>46</v>
      </c>
      <c r="V2" s="42" t="s">
        <v>31</v>
      </c>
      <c r="W2" s="42" t="s">
        <v>127</v>
      </c>
    </row>
    <row r="3" spans="1:23" x14ac:dyDescent="0.35">
      <c r="B3" t="s">
        <v>49</v>
      </c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Q3" s="33">
        <v>1</v>
      </c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</row>
    <row r="4" spans="1:23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</row>
    <row r="5" spans="1:23" x14ac:dyDescent="0.35">
      <c r="H5" t="s">
        <v>52</v>
      </c>
      <c r="I5" s="33">
        <v>1</v>
      </c>
      <c r="J5" s="33">
        <v>1</v>
      </c>
      <c r="K5" s="33">
        <v>1</v>
      </c>
      <c r="L5" s="33">
        <v>0</v>
      </c>
      <c r="M5" s="33">
        <v>1</v>
      </c>
      <c r="N5" s="33">
        <v>1</v>
      </c>
      <c r="O5" s="33">
        <v>0</v>
      </c>
      <c r="Q5" s="33">
        <v>1</v>
      </c>
      <c r="R5" s="33">
        <v>1</v>
      </c>
      <c r="S5" s="33">
        <v>1</v>
      </c>
      <c r="T5" s="33">
        <v>0</v>
      </c>
      <c r="U5" s="33">
        <v>1</v>
      </c>
      <c r="V5" s="33">
        <v>1</v>
      </c>
      <c r="W5" s="33">
        <v>0</v>
      </c>
    </row>
    <row r="6" spans="1:23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Q6" s="33" t="s">
        <v>54</v>
      </c>
      <c r="R6" s="33" t="s">
        <v>54</v>
      </c>
      <c r="S6" s="33" t="s">
        <v>55</v>
      </c>
      <c r="T6" s="33" t="s">
        <v>55</v>
      </c>
      <c r="U6" s="33" t="s">
        <v>55</v>
      </c>
      <c r="V6" s="33" t="s">
        <v>55</v>
      </c>
      <c r="W6" s="33" t="s">
        <v>56</v>
      </c>
    </row>
    <row r="7" spans="1:23" x14ac:dyDescent="0.35">
      <c r="A7" t="s">
        <v>57</v>
      </c>
      <c r="B7" t="s">
        <v>58</v>
      </c>
      <c r="C7" t="s">
        <v>128</v>
      </c>
      <c r="D7" t="s">
        <v>129</v>
      </c>
      <c r="E7" t="s">
        <v>130</v>
      </c>
      <c r="I7" s="33"/>
      <c r="J7" s="33"/>
      <c r="K7" s="33"/>
      <c r="L7" s="33"/>
      <c r="M7" s="33"/>
      <c r="N7" s="33"/>
      <c r="O7" s="33"/>
      <c r="Q7" s="33"/>
      <c r="R7" s="33"/>
      <c r="S7" s="33"/>
      <c r="T7" s="33"/>
      <c r="U7" s="33"/>
      <c r="V7" s="33"/>
      <c r="W7" s="33"/>
    </row>
    <row r="8" spans="1:23" x14ac:dyDescent="0.35">
      <c r="A8" s="38" t="s">
        <v>87</v>
      </c>
      <c r="B8" t="s">
        <v>62</v>
      </c>
      <c r="C8" s="35">
        <f t="shared" ref="C8" si="0">AVERAGE(Q8:R8)</f>
        <v>0.47224275000000004</v>
      </c>
      <c r="D8" s="35">
        <f t="shared" ref="D8" si="1">AVERAGE(S8:V8)</f>
        <v>0.49055653333333332</v>
      </c>
      <c r="E8" s="35">
        <f>IF(ISNUMBER(AVERAGE(W8:W8)),AVERAGE(W8:W8),"..")</f>
        <v>9.196979999999999E-2</v>
      </c>
      <c r="F8" s="38"/>
      <c r="I8" s="44">
        <v>0.35605009999999998</v>
      </c>
      <c r="J8" s="44">
        <v>0.58843540000000005</v>
      </c>
      <c r="K8" s="44"/>
      <c r="L8" s="44">
        <v>0.24435589999999999</v>
      </c>
      <c r="M8" s="44">
        <v>0.3442733</v>
      </c>
      <c r="N8" s="44">
        <v>0.37175219999999998</v>
      </c>
      <c r="O8" s="44">
        <v>0.90803020000000001</v>
      </c>
      <c r="Q8" s="35">
        <f>IF(ISNUMBER(I8)=TRUE,Q$5*(I8-Q$4)/(Q$3-Q$4)+(1-Q$5)*(1-(I8-Q$4)/(Q$3-Q$4)),"..")</f>
        <v>0.35605009999999998</v>
      </c>
      <c r="R8" s="35">
        <f t="shared" ref="R8:W8" si="2">IF(ISNUMBER(J8)=TRUE,R$5*(J8-R$4)/(R$3-R$4)+(1-R$5)*(1-(J8-R$4)/(R$3-R$4)),"..")</f>
        <v>0.58843540000000005</v>
      </c>
      <c r="S8" s="35" t="str">
        <f t="shared" si="2"/>
        <v>..</v>
      </c>
      <c r="T8" s="35">
        <f t="shared" si="2"/>
        <v>0.75564410000000004</v>
      </c>
      <c r="U8" s="35">
        <f t="shared" si="2"/>
        <v>0.3442733</v>
      </c>
      <c r="V8" s="35">
        <f t="shared" si="2"/>
        <v>0.37175219999999998</v>
      </c>
      <c r="W8" s="35">
        <f t="shared" si="2"/>
        <v>9.196979999999999E-2</v>
      </c>
    </row>
    <row r="9" spans="1:23" x14ac:dyDescent="0.35">
      <c r="A9" s="38" t="s">
        <v>131</v>
      </c>
      <c r="B9" t="s">
        <v>132</v>
      </c>
      <c r="C9" s="35">
        <f t="shared" ref="C9:C35" si="3">AVERAGE(Q9:R9)</f>
        <v>0.63324789999999997</v>
      </c>
      <c r="D9" s="35">
        <f t="shared" ref="D9:D35" si="4">AVERAGE(S9:V9)</f>
        <v>0.68027343333333334</v>
      </c>
      <c r="E9" s="35" t="str">
        <f t="shared" ref="E9:E35" si="5">IF(ISNUMBER(AVERAGE(W9:W9)),AVERAGE(W9:W9),"..")</f>
        <v>..</v>
      </c>
      <c r="F9" s="38"/>
      <c r="I9" s="44">
        <v>0.49833179999999999</v>
      </c>
      <c r="J9" s="44">
        <v>0.76816399999999996</v>
      </c>
      <c r="K9" s="44"/>
      <c r="L9" s="44">
        <v>0.1036406</v>
      </c>
      <c r="M9" s="44">
        <v>0.55079409999999995</v>
      </c>
      <c r="N9" s="44">
        <v>0.59366680000000005</v>
      </c>
      <c r="O9" s="44"/>
      <c r="Q9" s="35">
        <f t="shared" ref="Q9:Q35" si="6">IF(ISNUMBER(I9)=TRUE,Q$5*(I9-Q$4)/(Q$3-Q$4)+(1-Q$5)*(1-(I9-Q$4)/(Q$3-Q$4)),"..")</f>
        <v>0.49833179999999999</v>
      </c>
      <c r="R9" s="35">
        <f t="shared" ref="R9:R35" si="7">IF(ISNUMBER(J9)=TRUE,R$5*(J9-R$4)/(R$3-R$4)+(1-R$5)*(1-(J9-R$4)/(R$3-R$4)),"..")</f>
        <v>0.76816399999999996</v>
      </c>
      <c r="S9" s="35" t="str">
        <f t="shared" ref="S9:S35" si="8">IF(ISNUMBER(K9)=TRUE,S$5*(K9-S$4)/(S$3-S$4)+(1-S$5)*(1-(K9-S$4)/(S$3-S$4)),"..")</f>
        <v>..</v>
      </c>
      <c r="T9" s="35">
        <f t="shared" ref="T9:T35" si="9">IF(ISNUMBER(L9)=TRUE,T$5*(L9-T$4)/(T$3-T$4)+(1-T$5)*(1-(L9-T$4)/(T$3-T$4)),"..")</f>
        <v>0.89635940000000003</v>
      </c>
      <c r="U9" s="35">
        <f t="shared" ref="U9:U35" si="10">IF(ISNUMBER(M9)=TRUE,U$5*(M9-U$4)/(U$3-U$4)+(1-U$5)*(1-(M9-U$4)/(U$3-U$4)),"..")</f>
        <v>0.55079409999999995</v>
      </c>
      <c r="V9" s="35">
        <f t="shared" ref="V9:V35" si="11">IF(ISNUMBER(N9)=TRUE,V$5*(N9-V$4)/(V$3-V$4)+(1-V$5)*(1-(N9-V$4)/(V$3-V$4)),"..")</f>
        <v>0.59366680000000005</v>
      </c>
      <c r="W9" s="35" t="str">
        <f t="shared" ref="W9:W35" si="12">IF(ISNUMBER(O9)=TRUE,W$5*(O9-W$4)/(W$3-W$4)+(1-W$5)*(1-(O9-W$4)/(W$3-W$4)),"..")</f>
        <v>..</v>
      </c>
    </row>
    <row r="10" spans="1:23" x14ac:dyDescent="0.35">
      <c r="A10" s="38" t="s">
        <v>133</v>
      </c>
      <c r="B10" t="s">
        <v>134</v>
      </c>
      <c r="C10" s="35">
        <f t="shared" si="3"/>
        <v>0.44819385</v>
      </c>
      <c r="D10" s="35">
        <f t="shared" si="4"/>
        <v>0.59620343333333337</v>
      </c>
      <c r="E10" s="35" t="str">
        <f t="shared" si="5"/>
        <v>..</v>
      </c>
      <c r="F10" s="38"/>
      <c r="I10" s="46">
        <v>0.28783779999999998</v>
      </c>
      <c r="J10" s="46">
        <v>0.60854989999999998</v>
      </c>
      <c r="K10" s="46"/>
      <c r="L10" s="46">
        <v>8.0564999999999998E-2</v>
      </c>
      <c r="M10" s="46">
        <v>0.42642720000000001</v>
      </c>
      <c r="N10" s="46">
        <v>0.44274809999999998</v>
      </c>
      <c r="O10" s="44"/>
      <c r="Q10" s="35">
        <f t="shared" si="6"/>
        <v>0.28783779999999998</v>
      </c>
      <c r="R10" s="35">
        <f t="shared" si="7"/>
        <v>0.60854989999999998</v>
      </c>
      <c r="S10" s="35" t="str">
        <f t="shared" si="8"/>
        <v>..</v>
      </c>
      <c r="T10" s="35">
        <f t="shared" si="9"/>
        <v>0.919435</v>
      </c>
      <c r="U10" s="35">
        <f t="shared" si="10"/>
        <v>0.42642720000000001</v>
      </c>
      <c r="V10" s="35">
        <f t="shared" si="11"/>
        <v>0.44274809999999998</v>
      </c>
      <c r="W10" s="35" t="str">
        <f t="shared" si="12"/>
        <v>..</v>
      </c>
    </row>
    <row r="11" spans="1:23" x14ac:dyDescent="0.35">
      <c r="A11" s="40" t="s">
        <v>135</v>
      </c>
      <c r="B11" t="s">
        <v>136</v>
      </c>
      <c r="C11" s="35">
        <f t="shared" si="3"/>
        <v>0.43400240000000001</v>
      </c>
      <c r="D11" s="35">
        <f t="shared" si="4"/>
        <v>0.47443056666666666</v>
      </c>
      <c r="E11" s="35">
        <f t="shared" si="5"/>
        <v>0.12193509999999996</v>
      </c>
      <c r="F11" s="40"/>
      <c r="I11" s="44">
        <v>0.35628339999999997</v>
      </c>
      <c r="J11" s="44">
        <v>0.51172139999999999</v>
      </c>
      <c r="K11" s="44"/>
      <c r="L11" s="44">
        <v>0.13827</v>
      </c>
      <c r="M11" s="44">
        <v>0.2763158</v>
      </c>
      <c r="N11" s="44">
        <v>0.2852459</v>
      </c>
      <c r="O11" s="44">
        <v>0.87806490000000004</v>
      </c>
      <c r="Q11" s="35">
        <f t="shared" si="6"/>
        <v>0.35628339999999997</v>
      </c>
      <c r="R11" s="35">
        <f t="shared" si="7"/>
        <v>0.51172139999999999</v>
      </c>
      <c r="S11" s="35" t="str">
        <f t="shared" si="8"/>
        <v>..</v>
      </c>
      <c r="T11" s="35">
        <f t="shared" si="9"/>
        <v>0.86173</v>
      </c>
      <c r="U11" s="35">
        <f t="shared" si="10"/>
        <v>0.2763158</v>
      </c>
      <c r="V11" s="35">
        <f t="shared" si="11"/>
        <v>0.2852459</v>
      </c>
      <c r="W11" s="35">
        <f t="shared" si="12"/>
        <v>0.12193509999999996</v>
      </c>
    </row>
    <row r="12" spans="1:23" x14ac:dyDescent="0.35">
      <c r="A12" s="40" t="s">
        <v>88</v>
      </c>
      <c r="B12" t="s">
        <v>63</v>
      </c>
      <c r="C12" s="35">
        <f t="shared" si="3"/>
        <v>0.4327645</v>
      </c>
      <c r="D12" s="35">
        <f t="shared" si="4"/>
        <v>0.41311199999999998</v>
      </c>
      <c r="E12" s="35">
        <f t="shared" si="5"/>
        <v>0.24252949999999995</v>
      </c>
      <c r="F12" s="40"/>
      <c r="I12" s="44">
        <v>0.30571720000000002</v>
      </c>
      <c r="J12" s="44">
        <v>0.55981179999999997</v>
      </c>
      <c r="K12" s="44"/>
      <c r="L12" s="44">
        <v>0.20773259999999999</v>
      </c>
      <c r="M12" s="44">
        <v>0.22167490000000001</v>
      </c>
      <c r="N12" s="44">
        <v>0.2253937</v>
      </c>
      <c r="O12" s="44">
        <v>0.75747050000000005</v>
      </c>
      <c r="Q12" s="35">
        <f t="shared" si="6"/>
        <v>0.30571720000000002</v>
      </c>
      <c r="R12" s="35">
        <f t="shared" si="7"/>
        <v>0.55981179999999997</v>
      </c>
      <c r="S12" s="35" t="str">
        <f t="shared" si="8"/>
        <v>..</v>
      </c>
      <c r="T12" s="35">
        <f t="shared" si="9"/>
        <v>0.79226740000000007</v>
      </c>
      <c r="U12" s="35">
        <f t="shared" si="10"/>
        <v>0.22167490000000001</v>
      </c>
      <c r="V12" s="35">
        <f t="shared" si="11"/>
        <v>0.2253937</v>
      </c>
      <c r="W12" s="35">
        <f t="shared" si="12"/>
        <v>0.24252949999999995</v>
      </c>
    </row>
    <row r="13" spans="1:23" x14ac:dyDescent="0.35">
      <c r="A13" s="41" t="s">
        <v>89</v>
      </c>
      <c r="B13" t="s">
        <v>64</v>
      </c>
      <c r="C13" s="35">
        <f t="shared" si="3"/>
        <v>0.31015325000000005</v>
      </c>
      <c r="D13" s="35">
        <f t="shared" si="4"/>
        <v>0.49176999999999998</v>
      </c>
      <c r="E13" s="35" t="str">
        <f t="shared" si="5"/>
        <v>..</v>
      </c>
      <c r="F13" s="41"/>
      <c r="I13" s="44">
        <v>0.20594190000000001</v>
      </c>
      <c r="J13" s="44">
        <v>0.41436460000000003</v>
      </c>
      <c r="K13" s="44"/>
      <c r="L13" s="44">
        <v>0.164219</v>
      </c>
      <c r="M13" s="44">
        <v>0.26452900000000001</v>
      </c>
      <c r="N13" s="44">
        <v>0.375</v>
      </c>
      <c r="O13" s="44"/>
      <c r="Q13" s="35">
        <f t="shared" si="6"/>
        <v>0.20594190000000001</v>
      </c>
      <c r="R13" s="35">
        <f t="shared" si="7"/>
        <v>0.41436460000000003</v>
      </c>
      <c r="S13" s="35" t="str">
        <f t="shared" si="8"/>
        <v>..</v>
      </c>
      <c r="T13" s="35">
        <f t="shared" si="9"/>
        <v>0.835781</v>
      </c>
      <c r="U13" s="35">
        <f t="shared" si="10"/>
        <v>0.26452900000000001</v>
      </c>
      <c r="V13" s="35">
        <f t="shared" si="11"/>
        <v>0.375</v>
      </c>
      <c r="W13" s="35" t="str">
        <f t="shared" si="12"/>
        <v>..</v>
      </c>
    </row>
    <row r="14" spans="1:23" x14ac:dyDescent="0.35">
      <c r="A14" s="40" t="s">
        <v>90</v>
      </c>
      <c r="B14" t="s">
        <v>65</v>
      </c>
      <c r="C14" s="35">
        <f t="shared" si="3"/>
        <v>0.58108110000000002</v>
      </c>
      <c r="D14" s="35">
        <f t="shared" si="4"/>
        <v>0.7226944666666667</v>
      </c>
      <c r="E14" s="35">
        <f t="shared" si="5"/>
        <v>0.29993409999999998</v>
      </c>
      <c r="F14" s="40"/>
      <c r="I14" s="44">
        <v>0.4047462</v>
      </c>
      <c r="J14" s="44">
        <v>0.75741599999999998</v>
      </c>
      <c r="K14" s="44"/>
      <c r="L14" s="44">
        <v>0.1186667</v>
      </c>
      <c r="M14" s="44">
        <v>0.57284109999999999</v>
      </c>
      <c r="N14" s="44">
        <v>0.71390900000000002</v>
      </c>
      <c r="O14" s="44">
        <v>0.70006590000000002</v>
      </c>
      <c r="Q14" s="35">
        <f t="shared" si="6"/>
        <v>0.4047462</v>
      </c>
      <c r="R14" s="35">
        <f t="shared" si="7"/>
        <v>0.75741599999999998</v>
      </c>
      <c r="S14" s="35" t="str">
        <f t="shared" si="8"/>
        <v>..</v>
      </c>
      <c r="T14" s="35">
        <f t="shared" si="9"/>
        <v>0.88133329999999999</v>
      </c>
      <c r="U14" s="35">
        <f t="shared" si="10"/>
        <v>0.57284109999999999</v>
      </c>
      <c r="V14" s="35">
        <f t="shared" si="11"/>
        <v>0.71390900000000002</v>
      </c>
      <c r="W14" s="35">
        <f t="shared" si="12"/>
        <v>0.29993409999999998</v>
      </c>
    </row>
    <row r="15" spans="1:23" x14ac:dyDescent="0.35">
      <c r="A15" s="40" t="s">
        <v>91</v>
      </c>
      <c r="B15" t="s">
        <v>66</v>
      </c>
      <c r="C15" s="35">
        <f t="shared" si="3"/>
        <v>0.42468840000000002</v>
      </c>
      <c r="D15" s="35">
        <f t="shared" si="4"/>
        <v>0.60240333333333329</v>
      </c>
      <c r="E15" s="35" t="str">
        <f t="shared" si="5"/>
        <v>..</v>
      </c>
      <c r="F15" s="40"/>
      <c r="I15" s="46">
        <v>0.2513514</v>
      </c>
      <c r="J15" s="46">
        <v>0.59802540000000004</v>
      </c>
      <c r="K15" s="46"/>
      <c r="L15" s="46">
        <v>0.11352039999999999</v>
      </c>
      <c r="M15" s="46">
        <v>0.24723490000000001</v>
      </c>
      <c r="N15" s="46">
        <v>0.67349550000000002</v>
      </c>
      <c r="O15" s="44"/>
      <c r="Q15" s="35">
        <f t="shared" si="6"/>
        <v>0.2513514</v>
      </c>
      <c r="R15" s="35">
        <f t="shared" si="7"/>
        <v>0.59802540000000004</v>
      </c>
      <c r="S15" s="35" t="str">
        <f t="shared" si="8"/>
        <v>..</v>
      </c>
      <c r="T15" s="35">
        <f t="shared" si="9"/>
        <v>0.88647960000000003</v>
      </c>
      <c r="U15" s="35">
        <f t="shared" si="10"/>
        <v>0.24723490000000001</v>
      </c>
      <c r="V15" s="35">
        <f t="shared" si="11"/>
        <v>0.67349550000000002</v>
      </c>
      <c r="W15" s="35" t="str">
        <f t="shared" si="12"/>
        <v>..</v>
      </c>
    </row>
    <row r="16" spans="1:23" x14ac:dyDescent="0.35">
      <c r="A16" s="40" t="s">
        <v>92</v>
      </c>
      <c r="B16" t="s">
        <v>67</v>
      </c>
      <c r="C16" s="35">
        <f t="shared" si="3"/>
        <v>0.30461879999999997</v>
      </c>
      <c r="D16" s="35">
        <f t="shared" si="4"/>
        <v>0.50623560000000001</v>
      </c>
      <c r="E16" s="35">
        <f t="shared" si="5"/>
        <v>0.16598360000000001</v>
      </c>
      <c r="F16" s="40"/>
      <c r="I16" s="44">
        <v>0.25120439999999999</v>
      </c>
      <c r="J16" s="44">
        <v>0.3580332</v>
      </c>
      <c r="K16" s="44"/>
      <c r="L16" s="44">
        <v>0.19708030000000001</v>
      </c>
      <c r="M16" s="44">
        <v>0.31631969999999998</v>
      </c>
      <c r="N16" s="44">
        <v>0.39946739999999997</v>
      </c>
      <c r="O16" s="44">
        <v>0.83401639999999999</v>
      </c>
      <c r="Q16" s="35">
        <f t="shared" si="6"/>
        <v>0.25120439999999999</v>
      </c>
      <c r="R16" s="35">
        <f t="shared" si="7"/>
        <v>0.3580332</v>
      </c>
      <c r="S16" s="35" t="str">
        <f t="shared" si="8"/>
        <v>..</v>
      </c>
      <c r="T16" s="35">
        <f t="shared" si="9"/>
        <v>0.80291970000000001</v>
      </c>
      <c r="U16" s="35">
        <f t="shared" si="10"/>
        <v>0.31631969999999998</v>
      </c>
      <c r="V16" s="35">
        <f t="shared" si="11"/>
        <v>0.39946739999999997</v>
      </c>
      <c r="W16" s="35">
        <f t="shared" si="12"/>
        <v>0.16598360000000001</v>
      </c>
    </row>
    <row r="17" spans="1:23" x14ac:dyDescent="0.35">
      <c r="A17" s="40" t="s">
        <v>93</v>
      </c>
      <c r="B17" t="s">
        <v>137</v>
      </c>
      <c r="C17" s="35">
        <f t="shared" si="3"/>
        <v>0.50393700000000008</v>
      </c>
      <c r="D17" s="35">
        <f t="shared" si="4"/>
        <v>0.56139956666666668</v>
      </c>
      <c r="E17" s="35" t="str">
        <f t="shared" si="5"/>
        <v>..</v>
      </c>
      <c r="F17" s="40"/>
      <c r="I17" s="44">
        <v>0.27344780000000002</v>
      </c>
      <c r="J17" s="44">
        <v>0.73442620000000003</v>
      </c>
      <c r="K17" s="44"/>
      <c r="L17" s="44">
        <v>0.12524460000000001</v>
      </c>
      <c r="M17" s="44">
        <v>0.43827559999999999</v>
      </c>
      <c r="N17" s="44">
        <v>0.37116769999999999</v>
      </c>
      <c r="O17" s="44"/>
      <c r="Q17" s="35">
        <f t="shared" si="6"/>
        <v>0.27344780000000002</v>
      </c>
      <c r="R17" s="35">
        <f t="shared" si="7"/>
        <v>0.73442620000000003</v>
      </c>
      <c r="S17" s="35" t="str">
        <f t="shared" si="8"/>
        <v>..</v>
      </c>
      <c r="T17" s="35">
        <f t="shared" si="9"/>
        <v>0.87475539999999996</v>
      </c>
      <c r="U17" s="35">
        <f t="shared" si="10"/>
        <v>0.43827559999999999</v>
      </c>
      <c r="V17" s="35">
        <f t="shared" si="11"/>
        <v>0.37116769999999999</v>
      </c>
      <c r="W17" s="35" t="str">
        <f t="shared" si="12"/>
        <v>..</v>
      </c>
    </row>
    <row r="18" spans="1:23" x14ac:dyDescent="0.35">
      <c r="A18" s="38" t="s">
        <v>105</v>
      </c>
      <c r="B18" t="s">
        <v>138</v>
      </c>
      <c r="C18" s="35">
        <f t="shared" si="3"/>
        <v>0.40230834999999998</v>
      </c>
      <c r="D18" s="35">
        <f t="shared" si="4"/>
        <v>0.43403580000000003</v>
      </c>
      <c r="E18" s="35">
        <f t="shared" si="5"/>
        <v>0.17583159999999998</v>
      </c>
      <c r="F18" s="38"/>
      <c r="I18" s="44">
        <v>0.33489930000000001</v>
      </c>
      <c r="J18" s="44">
        <v>0.46971740000000001</v>
      </c>
      <c r="K18" s="44"/>
      <c r="L18" s="44">
        <v>0.23436470000000001</v>
      </c>
      <c r="M18" s="44">
        <v>0.2760898</v>
      </c>
      <c r="N18" s="44">
        <v>0.26038230000000001</v>
      </c>
      <c r="O18" s="44">
        <v>0.82416840000000002</v>
      </c>
      <c r="Q18" s="35">
        <f t="shared" si="6"/>
        <v>0.33489930000000001</v>
      </c>
      <c r="R18" s="35">
        <f t="shared" si="7"/>
        <v>0.46971740000000001</v>
      </c>
      <c r="S18" s="35" t="str">
        <f t="shared" si="8"/>
        <v>..</v>
      </c>
      <c r="T18" s="35">
        <f t="shared" si="9"/>
        <v>0.76563530000000002</v>
      </c>
      <c r="U18" s="35">
        <f t="shared" si="10"/>
        <v>0.2760898</v>
      </c>
      <c r="V18" s="35">
        <f t="shared" si="11"/>
        <v>0.26038230000000001</v>
      </c>
      <c r="W18" s="35">
        <f t="shared" si="12"/>
        <v>0.17583159999999998</v>
      </c>
    </row>
    <row r="19" spans="1:23" x14ac:dyDescent="0.35">
      <c r="A19" s="40" t="s">
        <v>94</v>
      </c>
      <c r="B19" t="s">
        <v>70</v>
      </c>
      <c r="C19" s="35">
        <f t="shared" si="3"/>
        <v>0.56947055000000002</v>
      </c>
      <c r="D19" s="35">
        <f t="shared" si="4"/>
        <v>0.53670193333333327</v>
      </c>
      <c r="E19" s="35">
        <f t="shared" si="5"/>
        <v>0.2970505</v>
      </c>
      <c r="F19" s="40"/>
      <c r="I19" s="44">
        <v>0.4506849</v>
      </c>
      <c r="J19" s="44">
        <v>0.68825619999999998</v>
      </c>
      <c r="K19" s="44"/>
      <c r="L19" s="44">
        <v>0.27762799999999999</v>
      </c>
      <c r="M19" s="44">
        <v>0.35836180000000001</v>
      </c>
      <c r="N19" s="44">
        <v>0.52937199999999995</v>
      </c>
      <c r="O19" s="44">
        <v>0.7029495</v>
      </c>
      <c r="Q19" s="35">
        <f t="shared" si="6"/>
        <v>0.4506849</v>
      </c>
      <c r="R19" s="35">
        <f t="shared" si="7"/>
        <v>0.68825619999999998</v>
      </c>
      <c r="S19" s="35" t="str">
        <f t="shared" si="8"/>
        <v>..</v>
      </c>
      <c r="T19" s="35">
        <f t="shared" si="9"/>
        <v>0.72237200000000001</v>
      </c>
      <c r="U19" s="35">
        <f t="shared" si="10"/>
        <v>0.35836180000000001</v>
      </c>
      <c r="V19" s="35">
        <f t="shared" si="11"/>
        <v>0.52937199999999995</v>
      </c>
      <c r="W19" s="35">
        <f t="shared" si="12"/>
        <v>0.2970505</v>
      </c>
    </row>
    <row r="20" spans="1:23" x14ac:dyDescent="0.35">
      <c r="A20" s="38" t="s">
        <v>97</v>
      </c>
      <c r="B20" t="s">
        <v>72</v>
      </c>
      <c r="C20" s="35">
        <f t="shared" si="3"/>
        <v>0.37751014999999999</v>
      </c>
      <c r="D20" s="35">
        <f t="shared" si="4"/>
        <v>0.46227130000000005</v>
      </c>
      <c r="E20" s="35">
        <f t="shared" si="5"/>
        <v>0.22372159999999996</v>
      </c>
      <c r="F20" s="38"/>
      <c r="I20" s="44">
        <v>0.22298689999999999</v>
      </c>
      <c r="J20" s="44">
        <v>0.53203339999999999</v>
      </c>
      <c r="K20" s="44"/>
      <c r="L20" s="44">
        <v>0.1698867</v>
      </c>
      <c r="M20" s="44">
        <v>0.30753560000000002</v>
      </c>
      <c r="N20" s="44">
        <v>0.249165</v>
      </c>
      <c r="O20" s="44">
        <v>0.77627840000000004</v>
      </c>
      <c r="Q20" s="35">
        <f t="shared" si="6"/>
        <v>0.22298689999999999</v>
      </c>
      <c r="R20" s="35">
        <f t="shared" si="7"/>
        <v>0.53203339999999999</v>
      </c>
      <c r="S20" s="35" t="str">
        <f t="shared" si="8"/>
        <v>..</v>
      </c>
      <c r="T20" s="35">
        <f t="shared" si="9"/>
        <v>0.83011330000000005</v>
      </c>
      <c r="U20" s="35">
        <f t="shared" si="10"/>
        <v>0.30753560000000002</v>
      </c>
      <c r="V20" s="35">
        <f t="shared" si="11"/>
        <v>0.249165</v>
      </c>
      <c r="W20" s="35">
        <f t="shared" si="12"/>
        <v>0.22372159999999996</v>
      </c>
    </row>
    <row r="21" spans="1:23" x14ac:dyDescent="0.35">
      <c r="A21" s="40" t="s">
        <v>116</v>
      </c>
      <c r="B21" t="s">
        <v>73</v>
      </c>
      <c r="C21" s="35">
        <f t="shared" si="3"/>
        <v>0.35209210000000002</v>
      </c>
      <c r="D21" s="35">
        <f t="shared" si="4"/>
        <v>0.48700183333333341</v>
      </c>
      <c r="E21" s="35">
        <f t="shared" si="5"/>
        <v>8.9902299999999991E-2</v>
      </c>
      <c r="F21" s="40"/>
      <c r="I21" s="44">
        <v>0.35647529999999999</v>
      </c>
      <c r="J21" s="44">
        <v>0.34770889999999999</v>
      </c>
      <c r="K21" s="44"/>
      <c r="L21" s="44">
        <v>7.4097899999999994E-2</v>
      </c>
      <c r="M21" s="44">
        <v>0.2796053</v>
      </c>
      <c r="N21" s="44">
        <v>0.25549810000000001</v>
      </c>
      <c r="O21" s="44">
        <v>0.91009770000000001</v>
      </c>
      <c r="Q21" s="35">
        <f t="shared" si="6"/>
        <v>0.35647529999999999</v>
      </c>
      <c r="R21" s="35">
        <f t="shared" si="7"/>
        <v>0.34770889999999999</v>
      </c>
      <c r="S21" s="35" t="str">
        <f t="shared" si="8"/>
        <v>..</v>
      </c>
      <c r="T21" s="35">
        <f t="shared" si="9"/>
        <v>0.92590210000000006</v>
      </c>
      <c r="U21" s="35">
        <f t="shared" si="10"/>
        <v>0.2796053</v>
      </c>
      <c r="V21" s="35">
        <f t="shared" si="11"/>
        <v>0.25549810000000001</v>
      </c>
      <c r="W21" s="35">
        <f t="shared" si="12"/>
        <v>8.9902299999999991E-2</v>
      </c>
    </row>
    <row r="22" spans="1:23" x14ac:dyDescent="0.35">
      <c r="A22" s="40" t="s">
        <v>98</v>
      </c>
      <c r="B22" t="s">
        <v>75</v>
      </c>
      <c r="C22" s="35">
        <f t="shared" si="3"/>
        <v>0.41826419999999997</v>
      </c>
      <c r="D22" s="35">
        <f t="shared" si="4"/>
        <v>0.52645520000000001</v>
      </c>
      <c r="E22" s="35">
        <f t="shared" si="5"/>
        <v>0.27531439999999996</v>
      </c>
      <c r="F22" s="40"/>
      <c r="I22" s="44">
        <v>0.37378329999999999</v>
      </c>
      <c r="J22" s="44">
        <v>0.46274510000000002</v>
      </c>
      <c r="K22" s="44"/>
      <c r="L22" s="44">
        <v>0.1829268</v>
      </c>
      <c r="M22" s="44">
        <v>0.37386799999999998</v>
      </c>
      <c r="N22" s="44">
        <v>0.3884244</v>
      </c>
      <c r="O22" s="44">
        <v>0.72468560000000004</v>
      </c>
      <c r="Q22" s="35">
        <f t="shared" si="6"/>
        <v>0.37378329999999999</v>
      </c>
      <c r="R22" s="35">
        <f t="shared" si="7"/>
        <v>0.46274510000000002</v>
      </c>
      <c r="S22" s="35" t="str">
        <f t="shared" si="8"/>
        <v>..</v>
      </c>
      <c r="T22" s="35">
        <f t="shared" si="9"/>
        <v>0.81707320000000005</v>
      </c>
      <c r="U22" s="35">
        <f t="shared" si="10"/>
        <v>0.37386799999999998</v>
      </c>
      <c r="V22" s="35">
        <f t="shared" si="11"/>
        <v>0.3884244</v>
      </c>
      <c r="W22" s="35">
        <f t="shared" si="12"/>
        <v>0.27531439999999996</v>
      </c>
    </row>
    <row r="23" spans="1:23" x14ac:dyDescent="0.35">
      <c r="A23" s="40" t="s">
        <v>117</v>
      </c>
      <c r="B23" t="s">
        <v>74</v>
      </c>
      <c r="C23" s="35">
        <f t="shared" si="3"/>
        <v>0.36089994999999997</v>
      </c>
      <c r="D23" s="35">
        <f t="shared" si="4"/>
        <v>0.55408843333333335</v>
      </c>
      <c r="E23" s="35">
        <f t="shared" si="5"/>
        <v>0.27131150000000004</v>
      </c>
      <c r="F23" s="40"/>
      <c r="I23" s="44">
        <v>0.3101604</v>
      </c>
      <c r="J23" s="44">
        <v>0.41163949999999999</v>
      </c>
      <c r="K23" s="44"/>
      <c r="L23" s="44">
        <v>0.15712380000000001</v>
      </c>
      <c r="M23" s="44">
        <v>0.26759630000000001</v>
      </c>
      <c r="N23" s="44">
        <v>0.55179279999999997</v>
      </c>
      <c r="O23" s="44">
        <v>0.72868849999999996</v>
      </c>
      <c r="Q23" s="35">
        <f t="shared" si="6"/>
        <v>0.3101604</v>
      </c>
      <c r="R23" s="35">
        <f t="shared" si="7"/>
        <v>0.41163949999999999</v>
      </c>
      <c r="S23" s="35" t="str">
        <f t="shared" si="8"/>
        <v>..</v>
      </c>
      <c r="T23" s="35">
        <f t="shared" si="9"/>
        <v>0.84287619999999996</v>
      </c>
      <c r="U23" s="35">
        <f t="shared" si="10"/>
        <v>0.26759630000000001</v>
      </c>
      <c r="V23" s="35">
        <f t="shared" si="11"/>
        <v>0.55179279999999997</v>
      </c>
      <c r="W23" s="35">
        <f t="shared" si="12"/>
        <v>0.27131150000000004</v>
      </c>
    </row>
    <row r="24" spans="1:23" x14ac:dyDescent="0.35">
      <c r="A24" s="38" t="s">
        <v>99</v>
      </c>
      <c r="B24" t="s">
        <v>76</v>
      </c>
      <c r="C24" s="35">
        <f t="shared" si="3"/>
        <v>0.29739399999999999</v>
      </c>
      <c r="D24" s="35">
        <f t="shared" si="4"/>
        <v>0.49122709999999997</v>
      </c>
      <c r="E24" s="35">
        <f t="shared" si="5"/>
        <v>9.1033499999999989E-2</v>
      </c>
      <c r="F24" s="38"/>
      <c r="I24" s="44">
        <v>0.1758691</v>
      </c>
      <c r="J24" s="44">
        <v>0.41891889999999998</v>
      </c>
      <c r="K24" s="44"/>
      <c r="L24" s="44">
        <v>6.6622200000000006E-2</v>
      </c>
      <c r="M24" s="44">
        <v>0.271978</v>
      </c>
      <c r="N24" s="44">
        <v>0.26832549999999999</v>
      </c>
      <c r="O24" s="44">
        <v>0.90896650000000001</v>
      </c>
      <c r="Q24" s="35">
        <f t="shared" si="6"/>
        <v>0.1758691</v>
      </c>
      <c r="R24" s="35">
        <f t="shared" si="7"/>
        <v>0.41891889999999998</v>
      </c>
      <c r="S24" s="35" t="str">
        <f t="shared" si="8"/>
        <v>..</v>
      </c>
      <c r="T24" s="35">
        <f t="shared" si="9"/>
        <v>0.93337780000000004</v>
      </c>
      <c r="U24" s="35">
        <f t="shared" si="10"/>
        <v>0.271978</v>
      </c>
      <c r="V24" s="35">
        <f t="shared" si="11"/>
        <v>0.26832549999999999</v>
      </c>
      <c r="W24" s="35">
        <f t="shared" si="12"/>
        <v>9.1033499999999989E-2</v>
      </c>
    </row>
    <row r="25" spans="1:23" x14ac:dyDescent="0.35">
      <c r="A25" s="38" t="s">
        <v>100</v>
      </c>
      <c r="B25" t="s">
        <v>77</v>
      </c>
      <c r="C25" s="35">
        <f t="shared" si="3"/>
        <v>0.35243659999999999</v>
      </c>
      <c r="D25" s="35">
        <f t="shared" si="4"/>
        <v>0.45302106666666669</v>
      </c>
      <c r="E25" s="35">
        <f t="shared" si="5"/>
        <v>0.16902360000000005</v>
      </c>
      <c r="F25" s="38"/>
      <c r="I25" s="44">
        <v>0.34607369999999998</v>
      </c>
      <c r="J25" s="44">
        <v>0.35879949999999999</v>
      </c>
      <c r="K25" s="44"/>
      <c r="L25" s="44">
        <v>0.23594770000000001</v>
      </c>
      <c r="M25" s="44">
        <v>0.313413</v>
      </c>
      <c r="N25" s="44">
        <v>0.28159790000000001</v>
      </c>
      <c r="O25" s="44">
        <v>0.83097639999999995</v>
      </c>
      <c r="Q25" s="35">
        <f t="shared" si="6"/>
        <v>0.34607369999999998</v>
      </c>
      <c r="R25" s="35">
        <f t="shared" si="7"/>
        <v>0.35879949999999999</v>
      </c>
      <c r="S25" s="35" t="str">
        <f t="shared" si="8"/>
        <v>..</v>
      </c>
      <c r="T25" s="35">
        <f t="shared" si="9"/>
        <v>0.76405230000000002</v>
      </c>
      <c r="U25" s="35">
        <f t="shared" si="10"/>
        <v>0.313413</v>
      </c>
      <c r="V25" s="35">
        <f t="shared" si="11"/>
        <v>0.28159790000000001</v>
      </c>
      <c r="W25" s="35">
        <f t="shared" si="12"/>
        <v>0.16902360000000005</v>
      </c>
    </row>
    <row r="26" spans="1:23" x14ac:dyDescent="0.35">
      <c r="A26" s="38" t="s">
        <v>101</v>
      </c>
      <c r="B26" t="s">
        <v>78</v>
      </c>
      <c r="C26" s="35">
        <f t="shared" si="3"/>
        <v>0.50964604999999996</v>
      </c>
      <c r="D26" s="35">
        <f t="shared" si="4"/>
        <v>0.6136860666666667</v>
      </c>
      <c r="E26" s="35">
        <f t="shared" si="5"/>
        <v>0.31368569999999996</v>
      </c>
      <c r="F26" s="38"/>
      <c r="I26" s="44">
        <v>0.41313</v>
      </c>
      <c r="J26" s="44">
        <v>0.60616210000000004</v>
      </c>
      <c r="K26" s="44"/>
      <c r="L26" s="44">
        <v>0.17205690000000001</v>
      </c>
      <c r="M26" s="44">
        <v>0.47973860000000002</v>
      </c>
      <c r="N26" s="44">
        <v>0.53337650000000003</v>
      </c>
      <c r="O26" s="44">
        <v>0.68631430000000004</v>
      </c>
      <c r="Q26" s="35">
        <f t="shared" si="6"/>
        <v>0.41313</v>
      </c>
      <c r="R26" s="35">
        <f t="shared" si="7"/>
        <v>0.60616210000000004</v>
      </c>
      <c r="S26" s="35" t="str">
        <f t="shared" si="8"/>
        <v>..</v>
      </c>
      <c r="T26" s="35">
        <f t="shared" si="9"/>
        <v>0.82794309999999993</v>
      </c>
      <c r="U26" s="35">
        <f t="shared" si="10"/>
        <v>0.47973860000000002</v>
      </c>
      <c r="V26" s="35">
        <f t="shared" si="11"/>
        <v>0.53337650000000003</v>
      </c>
      <c r="W26" s="35">
        <f t="shared" si="12"/>
        <v>0.31368569999999996</v>
      </c>
    </row>
    <row r="27" spans="1:23" x14ac:dyDescent="0.35">
      <c r="A27" s="38" t="s">
        <v>102</v>
      </c>
      <c r="B27" t="s">
        <v>79</v>
      </c>
      <c r="C27" s="35">
        <f t="shared" si="3"/>
        <v>0.46071629999999997</v>
      </c>
      <c r="D27" s="35">
        <f t="shared" si="4"/>
        <v>0.58406839999999993</v>
      </c>
      <c r="E27" s="35">
        <f t="shared" si="5"/>
        <v>0.1407967</v>
      </c>
      <c r="F27" s="38"/>
      <c r="I27" s="44">
        <v>0.27949059999999998</v>
      </c>
      <c r="J27" s="44">
        <v>0.64194200000000001</v>
      </c>
      <c r="K27" s="44"/>
      <c r="L27" s="44">
        <v>8.1769400000000006E-2</v>
      </c>
      <c r="M27" s="44">
        <v>0.38487280000000001</v>
      </c>
      <c r="N27" s="44">
        <v>0.4491018</v>
      </c>
      <c r="O27" s="44">
        <v>0.8592033</v>
      </c>
      <c r="Q27" s="35">
        <f t="shared" si="6"/>
        <v>0.27949059999999998</v>
      </c>
      <c r="R27" s="35">
        <f t="shared" si="7"/>
        <v>0.64194200000000001</v>
      </c>
      <c r="S27" s="35" t="str">
        <f t="shared" si="8"/>
        <v>..</v>
      </c>
      <c r="T27" s="35">
        <f t="shared" si="9"/>
        <v>0.91823060000000001</v>
      </c>
      <c r="U27" s="35">
        <f t="shared" si="10"/>
        <v>0.38487280000000001</v>
      </c>
      <c r="V27" s="35">
        <f t="shared" si="11"/>
        <v>0.4491018</v>
      </c>
      <c r="W27" s="35">
        <f t="shared" si="12"/>
        <v>0.1407967</v>
      </c>
    </row>
    <row r="28" spans="1:23" x14ac:dyDescent="0.35">
      <c r="A28" s="38" t="s">
        <v>104</v>
      </c>
      <c r="B28" t="s">
        <v>81</v>
      </c>
      <c r="C28" s="35">
        <f t="shared" si="3"/>
        <v>0.25676774999999996</v>
      </c>
      <c r="D28" s="35">
        <f t="shared" si="4"/>
        <v>0.37655050000000001</v>
      </c>
      <c r="E28" s="35">
        <f t="shared" si="5"/>
        <v>0.11878449999999996</v>
      </c>
      <c r="F28" s="38"/>
      <c r="I28" s="44">
        <v>0.13504389999999999</v>
      </c>
      <c r="J28" s="44">
        <v>0.37849159999999998</v>
      </c>
      <c r="K28" s="44"/>
      <c r="L28" s="44">
        <v>0.30563000000000001</v>
      </c>
      <c r="M28" s="44">
        <v>0.18779660000000001</v>
      </c>
      <c r="N28" s="44">
        <v>0.24748490000000001</v>
      </c>
      <c r="O28" s="44">
        <v>0.88121550000000004</v>
      </c>
      <c r="Q28" s="35">
        <f t="shared" si="6"/>
        <v>0.13504389999999999</v>
      </c>
      <c r="R28" s="35">
        <f t="shared" si="7"/>
        <v>0.37849159999999998</v>
      </c>
      <c r="S28" s="35" t="str">
        <f t="shared" si="8"/>
        <v>..</v>
      </c>
      <c r="T28" s="35">
        <f t="shared" si="9"/>
        <v>0.69436999999999993</v>
      </c>
      <c r="U28" s="35">
        <f t="shared" si="10"/>
        <v>0.18779660000000001</v>
      </c>
      <c r="V28" s="35">
        <f t="shared" si="11"/>
        <v>0.24748490000000001</v>
      </c>
      <c r="W28" s="35">
        <f t="shared" si="12"/>
        <v>0.11878449999999996</v>
      </c>
    </row>
    <row r="29" spans="1:23" x14ac:dyDescent="0.35">
      <c r="A29" s="38" t="s">
        <v>103</v>
      </c>
      <c r="B29" t="s">
        <v>80</v>
      </c>
      <c r="C29" s="35">
        <f t="shared" si="3"/>
        <v>0.36153215000000005</v>
      </c>
      <c r="D29" s="35">
        <f t="shared" si="4"/>
        <v>0.49118213333333333</v>
      </c>
      <c r="E29" s="35">
        <f t="shared" si="5"/>
        <v>0.18877189999999999</v>
      </c>
      <c r="F29" s="38"/>
      <c r="I29" s="44">
        <v>0.25542340000000002</v>
      </c>
      <c r="J29" s="44">
        <v>0.46764090000000003</v>
      </c>
      <c r="K29" s="44"/>
      <c r="L29" s="44">
        <v>0.128</v>
      </c>
      <c r="M29" s="44">
        <v>0.28561599999999998</v>
      </c>
      <c r="N29" s="44">
        <v>0.3159304</v>
      </c>
      <c r="O29" s="44">
        <v>0.81122810000000001</v>
      </c>
      <c r="Q29" s="35">
        <f t="shared" si="6"/>
        <v>0.25542340000000002</v>
      </c>
      <c r="R29" s="35">
        <f t="shared" si="7"/>
        <v>0.46764090000000003</v>
      </c>
      <c r="S29" s="35" t="str">
        <f t="shared" si="8"/>
        <v>..</v>
      </c>
      <c r="T29" s="35">
        <f t="shared" si="9"/>
        <v>0.872</v>
      </c>
      <c r="U29" s="35">
        <f t="shared" si="10"/>
        <v>0.28561599999999998</v>
      </c>
      <c r="V29" s="35">
        <f t="shared" si="11"/>
        <v>0.3159304</v>
      </c>
      <c r="W29" s="35">
        <f t="shared" si="12"/>
        <v>0.18877189999999999</v>
      </c>
    </row>
    <row r="30" spans="1:23" x14ac:dyDescent="0.35">
      <c r="A30" s="38" t="s">
        <v>95</v>
      </c>
      <c r="B30" t="s">
        <v>139</v>
      </c>
      <c r="C30" s="35">
        <f t="shared" si="3"/>
        <v>0.49385829999999997</v>
      </c>
      <c r="D30" s="35">
        <f t="shared" si="4"/>
        <v>0.53864496666666672</v>
      </c>
      <c r="E30" s="35">
        <f t="shared" si="5"/>
        <v>0.30634280000000003</v>
      </c>
      <c r="F30" s="38"/>
      <c r="I30" s="44">
        <v>0.39371660000000003</v>
      </c>
      <c r="J30" s="44">
        <v>0.59399999999999997</v>
      </c>
      <c r="K30" s="44"/>
      <c r="L30" s="44">
        <v>0.1858466</v>
      </c>
      <c r="M30" s="44">
        <v>0.37292639999999999</v>
      </c>
      <c r="N30" s="44">
        <v>0.42885509999999999</v>
      </c>
      <c r="O30" s="44">
        <v>0.69365719999999997</v>
      </c>
      <c r="Q30" s="35">
        <f t="shared" si="6"/>
        <v>0.39371660000000003</v>
      </c>
      <c r="R30" s="35">
        <f t="shared" si="7"/>
        <v>0.59399999999999997</v>
      </c>
      <c r="S30" s="35" t="str">
        <f t="shared" si="8"/>
        <v>..</v>
      </c>
      <c r="T30" s="35">
        <f t="shared" si="9"/>
        <v>0.81415340000000003</v>
      </c>
      <c r="U30" s="35">
        <f t="shared" si="10"/>
        <v>0.37292639999999999</v>
      </c>
      <c r="V30" s="35">
        <f t="shared" si="11"/>
        <v>0.42885509999999999</v>
      </c>
      <c r="W30" s="35">
        <f t="shared" si="12"/>
        <v>0.30634280000000003</v>
      </c>
    </row>
    <row r="31" spans="1:23" x14ac:dyDescent="0.35">
      <c r="A31" s="34" t="s">
        <v>140</v>
      </c>
      <c r="B31" t="s">
        <v>141</v>
      </c>
      <c r="C31" s="35">
        <f t="shared" si="3"/>
        <v>0.58378700000000006</v>
      </c>
      <c r="D31" s="35">
        <f t="shared" si="4"/>
        <v>0.69106373333333337</v>
      </c>
      <c r="E31" s="35" t="str">
        <f t="shared" si="5"/>
        <v>..</v>
      </c>
      <c r="F31" s="34"/>
      <c r="I31" s="44">
        <v>0.43754789999999999</v>
      </c>
      <c r="J31" s="44">
        <v>0.73002610000000001</v>
      </c>
      <c r="K31" s="44"/>
      <c r="L31" s="44">
        <v>0.10040060000000001</v>
      </c>
      <c r="M31" s="44">
        <v>0.53826200000000002</v>
      </c>
      <c r="N31" s="44">
        <v>0.63532979999999994</v>
      </c>
      <c r="O31" s="44"/>
      <c r="Q31" s="35">
        <f t="shared" si="6"/>
        <v>0.43754789999999999</v>
      </c>
      <c r="R31" s="35">
        <f t="shared" si="7"/>
        <v>0.73002610000000001</v>
      </c>
      <c r="S31" s="35" t="str">
        <f t="shared" si="8"/>
        <v>..</v>
      </c>
      <c r="T31" s="35">
        <f t="shared" si="9"/>
        <v>0.89959940000000005</v>
      </c>
      <c r="U31" s="35">
        <f t="shared" si="10"/>
        <v>0.53826200000000002</v>
      </c>
      <c r="V31" s="35">
        <f t="shared" si="11"/>
        <v>0.63532979999999994</v>
      </c>
      <c r="W31" s="35" t="str">
        <f t="shared" si="12"/>
        <v>..</v>
      </c>
    </row>
    <row r="32" spans="1:23" x14ac:dyDescent="0.35">
      <c r="A32" s="34" t="s">
        <v>142</v>
      </c>
      <c r="B32" t="s">
        <v>143</v>
      </c>
      <c r="C32" s="35">
        <f t="shared" si="3"/>
        <v>0.37322610000000001</v>
      </c>
      <c r="D32" s="35">
        <f t="shared" si="4"/>
        <v>0.47938126666666664</v>
      </c>
      <c r="E32" s="35" t="str">
        <f t="shared" si="5"/>
        <v>..</v>
      </c>
      <c r="F32" s="34"/>
      <c r="I32" s="44">
        <v>0.2093872</v>
      </c>
      <c r="J32" s="44">
        <v>0.53706500000000001</v>
      </c>
      <c r="K32" s="44"/>
      <c r="L32" s="44">
        <v>0.1163349</v>
      </c>
      <c r="M32" s="44">
        <v>0.2810299</v>
      </c>
      <c r="N32" s="44">
        <v>0.27344879999999999</v>
      </c>
      <c r="O32" s="44"/>
      <c r="Q32" s="35">
        <f t="shared" si="6"/>
        <v>0.2093872</v>
      </c>
      <c r="R32" s="35">
        <f t="shared" si="7"/>
        <v>0.53706500000000001</v>
      </c>
      <c r="S32" s="35" t="str">
        <f t="shared" si="8"/>
        <v>..</v>
      </c>
      <c r="T32" s="35">
        <f t="shared" si="9"/>
        <v>0.88366509999999998</v>
      </c>
      <c r="U32" s="35">
        <f t="shared" si="10"/>
        <v>0.2810299</v>
      </c>
      <c r="V32" s="35">
        <f t="shared" si="11"/>
        <v>0.27344879999999999</v>
      </c>
      <c r="W32" s="35" t="str">
        <f t="shared" si="12"/>
        <v>..</v>
      </c>
    </row>
    <row r="33" spans="1:23" x14ac:dyDescent="0.35">
      <c r="A33" s="38" t="s">
        <v>106</v>
      </c>
      <c r="B33" t="s">
        <v>83</v>
      </c>
      <c r="C33" s="35">
        <f t="shared" si="3"/>
        <v>0.60657749999999999</v>
      </c>
      <c r="D33" s="35">
        <f t="shared" si="4"/>
        <v>0.54997383333333338</v>
      </c>
      <c r="E33" s="35">
        <f t="shared" si="5"/>
        <v>0.31404379999999998</v>
      </c>
      <c r="F33" s="38"/>
      <c r="I33" s="44">
        <v>0.44475530000000002</v>
      </c>
      <c r="J33" s="44">
        <v>0.76839970000000002</v>
      </c>
      <c r="K33" s="44"/>
      <c r="L33" s="44">
        <v>0.2276638</v>
      </c>
      <c r="M33" s="44">
        <v>0.40887689999999999</v>
      </c>
      <c r="N33" s="44">
        <v>0.46870840000000003</v>
      </c>
      <c r="O33" s="44">
        <v>0.68595620000000002</v>
      </c>
      <c r="Q33" s="35">
        <f t="shared" si="6"/>
        <v>0.44475530000000002</v>
      </c>
      <c r="R33" s="35">
        <f t="shared" si="7"/>
        <v>0.76839970000000002</v>
      </c>
      <c r="S33" s="35" t="str">
        <f t="shared" si="8"/>
        <v>..</v>
      </c>
      <c r="T33" s="35">
        <f t="shared" si="9"/>
        <v>0.77233620000000003</v>
      </c>
      <c r="U33" s="35">
        <f t="shared" si="10"/>
        <v>0.40887689999999999</v>
      </c>
      <c r="V33" s="35">
        <f t="shared" si="11"/>
        <v>0.46870840000000003</v>
      </c>
      <c r="W33" s="35">
        <f t="shared" si="12"/>
        <v>0.31404379999999998</v>
      </c>
    </row>
    <row r="34" spans="1:23" x14ac:dyDescent="0.35">
      <c r="A34" s="34" t="s">
        <v>96</v>
      </c>
      <c r="B34" t="s">
        <v>96</v>
      </c>
      <c r="C34" s="35">
        <f t="shared" si="3"/>
        <v>0.33135160000000002</v>
      </c>
      <c r="D34" s="35">
        <f t="shared" si="4"/>
        <v>0.56620796666666673</v>
      </c>
      <c r="E34" s="35">
        <f t="shared" si="5"/>
        <v>0.2411489</v>
      </c>
      <c r="F34" s="34"/>
      <c r="I34" s="44">
        <v>0.13462830000000001</v>
      </c>
      <c r="J34" s="44">
        <v>0.52807490000000001</v>
      </c>
      <c r="K34" s="44"/>
      <c r="L34" s="44">
        <v>0.14209469999999999</v>
      </c>
      <c r="M34" s="44">
        <v>0.3521127</v>
      </c>
      <c r="N34" s="44">
        <v>0.48860589999999998</v>
      </c>
      <c r="O34" s="44">
        <v>0.7588511</v>
      </c>
      <c r="Q34" s="35">
        <f t="shared" si="6"/>
        <v>0.13462830000000001</v>
      </c>
      <c r="R34" s="35">
        <f t="shared" si="7"/>
        <v>0.52807490000000001</v>
      </c>
      <c r="S34" s="35" t="str">
        <f t="shared" si="8"/>
        <v>..</v>
      </c>
      <c r="T34" s="35">
        <f t="shared" si="9"/>
        <v>0.85790529999999998</v>
      </c>
      <c r="U34" s="35">
        <f t="shared" si="10"/>
        <v>0.3521127</v>
      </c>
      <c r="V34" s="35">
        <f t="shared" si="11"/>
        <v>0.48860589999999998</v>
      </c>
      <c r="W34" s="35">
        <f t="shared" si="12"/>
        <v>0.2411489</v>
      </c>
    </row>
    <row r="35" spans="1:23" x14ac:dyDescent="0.35">
      <c r="A35" s="38" t="s">
        <v>124</v>
      </c>
      <c r="B35" t="s">
        <v>125</v>
      </c>
      <c r="C35" s="35">
        <f t="shared" si="3"/>
        <v>0.30039139999999998</v>
      </c>
      <c r="D35" s="35">
        <f t="shared" si="4"/>
        <v>0.42716339999999997</v>
      </c>
      <c r="E35" s="35">
        <f t="shared" si="5"/>
        <v>9.2941999999999969E-2</v>
      </c>
      <c r="F35" s="38"/>
      <c r="I35" s="44">
        <v>0.28571429999999998</v>
      </c>
      <c r="J35" s="44">
        <v>0.31506849999999997</v>
      </c>
      <c r="K35" s="44"/>
      <c r="L35" s="44">
        <v>0.24414720000000001</v>
      </c>
      <c r="M35" s="44">
        <v>0.26148650000000001</v>
      </c>
      <c r="N35" s="44">
        <v>0.26415090000000002</v>
      </c>
      <c r="O35" s="44">
        <v>0.90705800000000003</v>
      </c>
      <c r="Q35" s="35">
        <f t="shared" si="6"/>
        <v>0.28571429999999998</v>
      </c>
      <c r="R35" s="35">
        <f t="shared" si="7"/>
        <v>0.31506849999999997</v>
      </c>
      <c r="S35" s="35" t="str">
        <f t="shared" si="8"/>
        <v>..</v>
      </c>
      <c r="T35" s="35">
        <f t="shared" si="9"/>
        <v>0.75585279999999999</v>
      </c>
      <c r="U35" s="35">
        <f t="shared" si="10"/>
        <v>0.26148650000000001</v>
      </c>
      <c r="V35" s="35">
        <f t="shared" si="11"/>
        <v>0.26415090000000002</v>
      </c>
      <c r="W35" s="35">
        <f t="shared" si="12"/>
        <v>9.2941999999999969E-2</v>
      </c>
    </row>
    <row r="36" spans="1:23" x14ac:dyDescent="0.35">
      <c r="C36" s="37"/>
      <c r="D36" s="37"/>
      <c r="E36" s="37"/>
    </row>
    <row r="37" spans="1:23" x14ac:dyDescent="0.35">
      <c r="C37" s="37"/>
      <c r="D37" s="37"/>
      <c r="E37" s="37"/>
    </row>
    <row r="38" spans="1:23" x14ac:dyDescent="0.35">
      <c r="C38" s="37"/>
      <c r="D38" s="37"/>
      <c r="E38" s="37"/>
    </row>
    <row r="39" spans="1:23" x14ac:dyDescent="0.35">
      <c r="C39" s="37"/>
      <c r="D39" s="37"/>
      <c r="E39" s="37"/>
    </row>
    <row r="40" spans="1:23" x14ac:dyDescent="0.35">
      <c r="C40" s="37"/>
      <c r="D40" s="37"/>
      <c r="E40" s="37"/>
    </row>
    <row r="41" spans="1:23" x14ac:dyDescent="0.35">
      <c r="C41" s="37"/>
      <c r="D41" s="37"/>
      <c r="E41" s="37"/>
    </row>
    <row r="42" spans="1:23" x14ac:dyDescent="0.35">
      <c r="C42" s="37"/>
      <c r="D42" s="37"/>
      <c r="E42" s="37"/>
    </row>
    <row r="43" spans="1:23" x14ac:dyDescent="0.35">
      <c r="C43" s="37"/>
      <c r="D43" s="37"/>
      <c r="E43" s="37"/>
    </row>
    <row r="44" spans="1:23" x14ac:dyDescent="0.35">
      <c r="C44" s="37"/>
      <c r="D44" s="37"/>
      <c r="E44" s="37"/>
    </row>
    <row r="45" spans="1:23" x14ac:dyDescent="0.35">
      <c r="C45" s="37"/>
      <c r="D45" s="37"/>
      <c r="E45" s="37"/>
      <c r="K45" t="s">
        <v>49</v>
      </c>
    </row>
    <row r="46" spans="1:23" x14ac:dyDescent="0.35">
      <c r="C46" s="37"/>
      <c r="D46" s="37"/>
      <c r="E46" s="37"/>
    </row>
    <row r="47" spans="1:23" x14ac:dyDescent="0.35">
      <c r="C47" s="37"/>
      <c r="D47" s="37"/>
      <c r="E47" s="37"/>
    </row>
    <row r="48" spans="1:23" x14ac:dyDescent="0.35">
      <c r="C48" s="37"/>
      <c r="D48" s="37"/>
      <c r="E48" s="37"/>
    </row>
    <row r="49" spans="3:13" x14ac:dyDescent="0.35">
      <c r="C49" s="37"/>
      <c r="D49" s="37"/>
      <c r="E49" s="37"/>
    </row>
    <row r="50" spans="3:13" x14ac:dyDescent="0.35">
      <c r="C50" s="37"/>
      <c r="D50" s="37"/>
      <c r="E50" s="37"/>
    </row>
    <row r="51" spans="3:13" x14ac:dyDescent="0.35">
      <c r="C51" s="37"/>
      <c r="D51" s="37"/>
      <c r="E51" s="37"/>
    </row>
    <row r="52" spans="3:13" x14ac:dyDescent="0.35">
      <c r="C52" s="37"/>
      <c r="D52" s="37"/>
      <c r="E52" s="37"/>
      <c r="I52" s="37"/>
      <c r="J52" s="37"/>
      <c r="K52" s="37"/>
      <c r="L52" s="37"/>
      <c r="M52" s="37"/>
    </row>
    <row r="53" spans="3:13" x14ac:dyDescent="0.35">
      <c r="C53" s="37"/>
      <c r="D53" s="37"/>
      <c r="E53" s="37"/>
      <c r="I53" s="37"/>
      <c r="J53" s="37"/>
      <c r="K53" s="37"/>
      <c r="L53" s="37"/>
      <c r="M53" s="37"/>
    </row>
    <row r="54" spans="3:13" x14ac:dyDescent="0.35">
      <c r="C54" s="37"/>
      <c r="D54" s="37"/>
      <c r="E54" s="37"/>
      <c r="I54" s="37"/>
      <c r="J54" s="37"/>
      <c r="K54" s="37"/>
      <c r="L54" s="37"/>
      <c r="M54" s="37"/>
    </row>
    <row r="55" spans="3:13" x14ac:dyDescent="0.35">
      <c r="C55" s="37"/>
      <c r="D55" s="37"/>
      <c r="E55" s="37"/>
      <c r="F55" s="37"/>
      <c r="I55" s="37"/>
      <c r="J55" s="37"/>
      <c r="K55" s="37"/>
      <c r="L55" s="37"/>
      <c r="M55" s="37"/>
    </row>
    <row r="56" spans="3:13" x14ac:dyDescent="0.35">
      <c r="C56" s="37"/>
      <c r="D56" s="37"/>
      <c r="E56" s="37"/>
      <c r="F56" s="37"/>
      <c r="I56" s="37"/>
      <c r="J56" s="37"/>
      <c r="K56" s="37"/>
      <c r="L56" s="37"/>
      <c r="M56" s="37"/>
    </row>
    <row r="57" spans="3:13" x14ac:dyDescent="0.35">
      <c r="C57" s="37"/>
      <c r="D57" s="37"/>
      <c r="E57" s="37"/>
      <c r="F57" s="37"/>
      <c r="I57" s="37"/>
      <c r="J57" s="37"/>
      <c r="K57" s="37"/>
      <c r="L57" s="37"/>
      <c r="M57" s="37"/>
    </row>
    <row r="58" spans="3:13" x14ac:dyDescent="0.35">
      <c r="F58" s="37"/>
      <c r="I58" s="37"/>
      <c r="J58" s="37"/>
      <c r="K58" s="37"/>
      <c r="L58" s="37"/>
      <c r="M58" s="37"/>
    </row>
    <row r="59" spans="3:13" x14ac:dyDescent="0.35">
      <c r="F59" s="37"/>
    </row>
    <row r="60" spans="3:13" x14ac:dyDescent="0.35">
      <c r="F60" s="37"/>
    </row>
    <row r="61" spans="3:13" x14ac:dyDescent="0.35">
      <c r="F61" s="3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59"/>
  <sheetViews>
    <sheetView topLeftCell="A19" workbookViewId="0">
      <selection activeCell="A7" sqref="A7:B7"/>
    </sheetView>
  </sheetViews>
  <sheetFormatPr defaultColWidth="8.7265625" defaultRowHeight="14.5" x14ac:dyDescent="0.35"/>
  <cols>
    <col min="2" max="2" width="23.453125" customWidth="1"/>
    <col min="3" max="3" width="11.453125" customWidth="1"/>
    <col min="4" max="6" width="10.54296875" customWidth="1"/>
    <col min="7" max="7" width="4.453125" customWidth="1"/>
    <col min="8" max="8" width="19.7265625" customWidth="1"/>
    <col min="9" max="9" width="10.453125" bestFit="1" customWidth="1"/>
    <col min="10" max="14" width="9.453125" bestFit="1" customWidth="1"/>
    <col min="15" max="15" width="10.453125" customWidth="1"/>
    <col min="16" max="16" width="5.453125" customWidth="1"/>
    <col min="17" max="21" width="9.453125" bestFit="1" customWidth="1"/>
    <col min="22" max="22" width="8.453125" customWidth="1"/>
  </cols>
  <sheetData>
    <row r="1" spans="1:23" x14ac:dyDescent="0.35">
      <c r="C1" s="32" t="s">
        <v>39</v>
      </c>
      <c r="I1" s="32" t="s">
        <v>40</v>
      </c>
      <c r="Q1" s="32" t="s">
        <v>41</v>
      </c>
    </row>
    <row r="2" spans="1:23" s="32" customFormat="1" ht="58" x14ac:dyDescent="0.35">
      <c r="E2" s="32" t="s">
        <v>42</v>
      </c>
      <c r="I2" s="42" t="s">
        <v>43</v>
      </c>
      <c r="J2" s="42" t="s">
        <v>126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127</v>
      </c>
      <c r="Q2" s="42" t="s">
        <v>43</v>
      </c>
      <c r="R2" s="42" t="s">
        <v>126</v>
      </c>
      <c r="S2" s="42" t="s">
        <v>29</v>
      </c>
      <c r="T2" s="42" t="s">
        <v>45</v>
      </c>
      <c r="U2" s="42" t="s">
        <v>46</v>
      </c>
      <c r="V2" s="42" t="s">
        <v>31</v>
      </c>
      <c r="W2" s="42" t="s">
        <v>127</v>
      </c>
    </row>
    <row r="3" spans="1:23" x14ac:dyDescent="0.35">
      <c r="B3" t="s">
        <v>49</v>
      </c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Q3" s="33">
        <v>1</v>
      </c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</row>
    <row r="4" spans="1:23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Q4" s="33">
        <v>0</v>
      </c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</row>
    <row r="5" spans="1:23" x14ac:dyDescent="0.35">
      <c r="H5" t="s">
        <v>52</v>
      </c>
      <c r="I5" s="33">
        <v>1</v>
      </c>
      <c r="J5" s="33">
        <v>1</v>
      </c>
      <c r="K5" s="33">
        <v>1</v>
      </c>
      <c r="L5" s="33">
        <v>0</v>
      </c>
      <c r="M5" s="33">
        <v>1</v>
      </c>
      <c r="N5" s="33">
        <v>1</v>
      </c>
      <c r="O5" s="33">
        <v>0</v>
      </c>
      <c r="Q5" s="33">
        <v>1</v>
      </c>
      <c r="R5" s="33">
        <v>1</v>
      </c>
      <c r="S5" s="33">
        <v>1</v>
      </c>
      <c r="T5" s="33">
        <v>0</v>
      </c>
      <c r="U5" s="33">
        <v>1</v>
      </c>
      <c r="V5" s="33">
        <v>1</v>
      </c>
      <c r="W5" s="33">
        <v>0</v>
      </c>
    </row>
    <row r="6" spans="1:23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Q6" s="33" t="s">
        <v>54</v>
      </c>
      <c r="R6" s="33" t="s">
        <v>54</v>
      </c>
      <c r="S6" s="33" t="s">
        <v>55</v>
      </c>
      <c r="T6" s="33" t="s">
        <v>55</v>
      </c>
      <c r="U6" s="33" t="s">
        <v>55</v>
      </c>
      <c r="V6" s="33" t="s">
        <v>55</v>
      </c>
      <c r="W6" s="33" t="s">
        <v>56</v>
      </c>
    </row>
    <row r="7" spans="1:23" x14ac:dyDescent="0.35">
      <c r="A7" t="s">
        <v>57</v>
      </c>
      <c r="B7" t="s">
        <v>58</v>
      </c>
      <c r="C7" t="s">
        <v>144</v>
      </c>
      <c r="D7" t="s">
        <v>145</v>
      </c>
      <c r="E7" t="s">
        <v>146</v>
      </c>
      <c r="H7" t="s">
        <v>49</v>
      </c>
    </row>
    <row r="8" spans="1:23" x14ac:dyDescent="0.35">
      <c r="A8" s="38" t="s">
        <v>135</v>
      </c>
      <c r="B8" s="38" t="s">
        <v>136</v>
      </c>
      <c r="C8" s="35">
        <f t="shared" ref="C8:C33" si="0">AVERAGE(Q8:R8)</f>
        <v>0.63608215000000001</v>
      </c>
      <c r="D8" s="35">
        <f t="shared" ref="D8:D33" si="1">AVERAGE(S8:V8)</f>
        <v>0.63742827499999999</v>
      </c>
      <c r="E8" s="35">
        <f t="shared" ref="E8:E33" si="2">AVERAGE(W8:W8)</f>
        <v>0.21838279999999999</v>
      </c>
      <c r="I8" s="35">
        <v>0.60773480000000002</v>
      </c>
      <c r="J8" s="35">
        <v>0.66442950000000001</v>
      </c>
      <c r="K8" s="35">
        <v>0.68277739999999998</v>
      </c>
      <c r="L8" s="35">
        <v>0.1100066</v>
      </c>
      <c r="M8" s="35">
        <v>0.5321285</v>
      </c>
      <c r="N8" s="35">
        <v>0.44481379999999998</v>
      </c>
      <c r="O8" s="35">
        <v>0.78161720000000001</v>
      </c>
      <c r="Q8" s="35">
        <f t="shared" ref="Q8:W25" si="3">IF(ISNUMBER(I8)=TRUE,Q$5*(I8-Q$4)/(Q$3-Q$4)+(1-Q$5)*(1-(I8-Q$4)/(Q$3-Q$4)),"..")</f>
        <v>0.60773480000000002</v>
      </c>
      <c r="R8" s="35">
        <f t="shared" si="3"/>
        <v>0.66442950000000001</v>
      </c>
      <c r="S8" s="35">
        <f t="shared" si="3"/>
        <v>0.68277739999999998</v>
      </c>
      <c r="T8" s="35">
        <f t="shared" si="3"/>
        <v>0.88999340000000005</v>
      </c>
      <c r="U8" s="35">
        <f t="shared" si="3"/>
        <v>0.5321285</v>
      </c>
      <c r="V8" s="35">
        <f t="shared" si="3"/>
        <v>0.44481379999999998</v>
      </c>
      <c r="W8" s="35">
        <f t="shared" si="3"/>
        <v>0.21838279999999999</v>
      </c>
    </row>
    <row r="9" spans="1:23" x14ac:dyDescent="0.35">
      <c r="A9" s="38" t="s">
        <v>89</v>
      </c>
      <c r="B9" s="38" t="s">
        <v>64</v>
      </c>
      <c r="C9" s="35">
        <f t="shared" si="0"/>
        <v>0.47625325000000002</v>
      </c>
      <c r="D9" s="35">
        <f t="shared" si="1"/>
        <v>0.51471200000000006</v>
      </c>
      <c r="E9" s="35">
        <f t="shared" si="2"/>
        <v>0.26152739999999997</v>
      </c>
      <c r="I9" s="35">
        <v>0.29189189999999998</v>
      </c>
      <c r="J9" s="35">
        <v>0.66061460000000005</v>
      </c>
      <c r="K9" s="35">
        <v>0.43217450000000002</v>
      </c>
      <c r="L9" s="35">
        <v>0.16410939999999999</v>
      </c>
      <c r="M9" s="35">
        <v>0.35097119999999998</v>
      </c>
      <c r="N9" s="35">
        <v>0.43981170000000003</v>
      </c>
      <c r="O9" s="35">
        <v>0.73847260000000003</v>
      </c>
      <c r="Q9" s="35">
        <f t="shared" si="3"/>
        <v>0.29189189999999998</v>
      </c>
      <c r="R9" s="35">
        <f t="shared" si="3"/>
        <v>0.66061460000000005</v>
      </c>
      <c r="S9" s="35">
        <f t="shared" si="3"/>
        <v>0.43217450000000002</v>
      </c>
      <c r="T9" s="35">
        <f t="shared" si="3"/>
        <v>0.83589060000000004</v>
      </c>
      <c r="U9" s="35">
        <f t="shared" si="3"/>
        <v>0.35097119999999998</v>
      </c>
      <c r="V9" s="35">
        <f t="shared" si="3"/>
        <v>0.43981170000000003</v>
      </c>
      <c r="W9" s="35">
        <f t="shared" si="3"/>
        <v>0.26152739999999997</v>
      </c>
    </row>
    <row r="10" spans="1:23" x14ac:dyDescent="0.35">
      <c r="A10" s="40" t="s">
        <v>92</v>
      </c>
      <c r="B10" s="40" t="s">
        <v>67</v>
      </c>
      <c r="C10" s="35">
        <f t="shared" si="0"/>
        <v>0.45815735000000002</v>
      </c>
      <c r="D10" s="35">
        <f t="shared" si="1"/>
        <v>0.52194160000000001</v>
      </c>
      <c r="E10" s="35">
        <f t="shared" si="2"/>
        <v>0.11546679999999998</v>
      </c>
      <c r="I10" s="35">
        <v>0.36253560000000001</v>
      </c>
      <c r="J10" s="35">
        <v>0.55377909999999997</v>
      </c>
      <c r="K10" s="35">
        <v>0.4467005</v>
      </c>
      <c r="L10" s="35">
        <v>0.2104567</v>
      </c>
      <c r="M10" s="35">
        <v>0.38663969999999998</v>
      </c>
      <c r="N10" s="35">
        <v>0.46488289999999999</v>
      </c>
      <c r="O10" s="35">
        <v>0.88453320000000002</v>
      </c>
      <c r="Q10" s="35">
        <f t="shared" si="3"/>
        <v>0.36253560000000001</v>
      </c>
      <c r="R10" s="35">
        <f t="shared" si="3"/>
        <v>0.55377909999999997</v>
      </c>
      <c r="S10" s="35">
        <f t="shared" si="3"/>
        <v>0.4467005</v>
      </c>
      <c r="T10" s="35">
        <f t="shared" si="3"/>
        <v>0.78954330000000006</v>
      </c>
      <c r="U10" s="35">
        <f t="shared" si="3"/>
        <v>0.38663969999999998</v>
      </c>
      <c r="V10" s="35">
        <f t="shared" si="3"/>
        <v>0.46488289999999999</v>
      </c>
      <c r="W10" s="35">
        <f t="shared" si="3"/>
        <v>0.11546679999999998</v>
      </c>
    </row>
    <row r="11" spans="1:23" x14ac:dyDescent="0.35">
      <c r="A11" s="40" t="s">
        <v>93</v>
      </c>
      <c r="B11" s="40" t="s">
        <v>68</v>
      </c>
      <c r="C11" s="35">
        <f t="shared" si="0"/>
        <v>0.47080875</v>
      </c>
      <c r="D11" s="35">
        <f t="shared" si="1"/>
        <v>0.46579389999999993</v>
      </c>
      <c r="E11" s="35">
        <f t="shared" si="2"/>
        <v>0.15531340000000005</v>
      </c>
      <c r="I11" s="35">
        <v>0.26402189999999998</v>
      </c>
      <c r="J11" s="35">
        <v>0.67759559999999996</v>
      </c>
      <c r="K11" s="35">
        <v>0.35410960000000002</v>
      </c>
      <c r="L11" s="35">
        <v>0.17493300000000001</v>
      </c>
      <c r="M11" s="35">
        <v>0.33582089999999998</v>
      </c>
      <c r="N11" s="35">
        <v>0.34817809999999999</v>
      </c>
      <c r="O11" s="35">
        <v>0.84468659999999995</v>
      </c>
      <c r="Q11" s="35">
        <f t="shared" si="3"/>
        <v>0.26402189999999998</v>
      </c>
      <c r="R11" s="35">
        <f t="shared" si="3"/>
        <v>0.67759559999999996</v>
      </c>
      <c r="S11" s="35">
        <f t="shared" si="3"/>
        <v>0.35410960000000002</v>
      </c>
      <c r="T11" s="35">
        <f t="shared" si="3"/>
        <v>0.82506699999999999</v>
      </c>
      <c r="U11" s="35">
        <f t="shared" si="3"/>
        <v>0.33582089999999998</v>
      </c>
      <c r="V11" s="35">
        <f t="shared" si="3"/>
        <v>0.34817809999999999</v>
      </c>
      <c r="W11" s="35">
        <f t="shared" si="3"/>
        <v>0.15531340000000005</v>
      </c>
    </row>
    <row r="12" spans="1:23" x14ac:dyDescent="0.35">
      <c r="A12" s="41" t="s">
        <v>94</v>
      </c>
      <c r="B12" s="41" t="s">
        <v>70</v>
      </c>
      <c r="C12" s="35">
        <f t="shared" si="0"/>
        <v>0.49482005000000001</v>
      </c>
      <c r="D12" s="35">
        <f t="shared" si="1"/>
        <v>0.45420164999999996</v>
      </c>
      <c r="E12" s="35">
        <f t="shared" si="2"/>
        <v>0.22704270000000004</v>
      </c>
      <c r="I12" s="35">
        <v>0.34240979999999999</v>
      </c>
      <c r="J12" s="35">
        <v>0.64723030000000004</v>
      </c>
      <c r="K12" s="35">
        <v>0.29868329999999998</v>
      </c>
      <c r="L12" s="35">
        <v>0.28133330000000001</v>
      </c>
      <c r="M12" s="35">
        <v>0.31186439999999999</v>
      </c>
      <c r="N12" s="35">
        <v>0.48759219999999998</v>
      </c>
      <c r="O12" s="35">
        <v>0.77295729999999996</v>
      </c>
      <c r="Q12" s="35">
        <f t="shared" si="3"/>
        <v>0.34240979999999999</v>
      </c>
      <c r="R12" s="35">
        <f t="shared" si="3"/>
        <v>0.64723030000000004</v>
      </c>
      <c r="S12" s="35">
        <f t="shared" si="3"/>
        <v>0.29868329999999998</v>
      </c>
      <c r="T12" s="35">
        <f t="shared" si="3"/>
        <v>0.71866669999999999</v>
      </c>
      <c r="U12" s="35">
        <f t="shared" si="3"/>
        <v>0.31186439999999999</v>
      </c>
      <c r="V12" s="35">
        <f t="shared" si="3"/>
        <v>0.48759219999999998</v>
      </c>
      <c r="W12" s="35">
        <f t="shared" si="3"/>
        <v>0.22704270000000004</v>
      </c>
    </row>
    <row r="13" spans="1:23" x14ac:dyDescent="0.35">
      <c r="A13" s="40" t="s">
        <v>95</v>
      </c>
      <c r="B13" s="40" t="s">
        <v>71</v>
      </c>
      <c r="C13" s="35">
        <f t="shared" si="0"/>
        <v>0.49617160000000005</v>
      </c>
      <c r="D13" s="35">
        <f t="shared" si="1"/>
        <v>0.54639072500000008</v>
      </c>
      <c r="E13" s="35">
        <f t="shared" si="2"/>
        <v>0.30195510000000003</v>
      </c>
      <c r="I13" s="35">
        <v>0.43406980000000001</v>
      </c>
      <c r="J13" s="35">
        <v>0.55827340000000003</v>
      </c>
      <c r="K13" s="35">
        <v>0.45179859999999999</v>
      </c>
      <c r="L13" s="35">
        <v>0.1744967</v>
      </c>
      <c r="M13" s="35">
        <v>0.42149930000000002</v>
      </c>
      <c r="N13" s="35">
        <v>0.48676170000000002</v>
      </c>
      <c r="O13" s="35">
        <v>0.69804489999999997</v>
      </c>
      <c r="Q13" s="35">
        <f t="shared" si="3"/>
        <v>0.43406980000000001</v>
      </c>
      <c r="R13" s="35">
        <f t="shared" si="3"/>
        <v>0.55827340000000003</v>
      </c>
      <c r="S13" s="35">
        <f t="shared" si="3"/>
        <v>0.45179859999999999</v>
      </c>
      <c r="T13" s="35">
        <f t="shared" si="3"/>
        <v>0.82550330000000005</v>
      </c>
      <c r="U13" s="35">
        <f t="shared" si="3"/>
        <v>0.42149930000000002</v>
      </c>
      <c r="V13" s="35">
        <f t="shared" si="3"/>
        <v>0.48676170000000002</v>
      </c>
      <c r="W13" s="35">
        <f t="shared" si="3"/>
        <v>0.30195510000000003</v>
      </c>
    </row>
    <row r="14" spans="1:23" x14ac:dyDescent="0.35">
      <c r="A14" s="40" t="s">
        <v>97</v>
      </c>
      <c r="B14" s="40" t="s">
        <v>72</v>
      </c>
      <c r="C14" s="35">
        <f t="shared" si="0"/>
        <v>0.37609055000000002</v>
      </c>
      <c r="D14" s="35">
        <f t="shared" si="1"/>
        <v>0.40408160000000004</v>
      </c>
      <c r="E14" s="35">
        <f t="shared" si="2"/>
        <v>0.24885849999999998</v>
      </c>
      <c r="I14" s="35">
        <v>0.2855144</v>
      </c>
      <c r="J14" s="35">
        <v>0.46666669999999999</v>
      </c>
      <c r="K14" s="35">
        <v>0.2850972</v>
      </c>
      <c r="L14" s="35">
        <v>0.2078353</v>
      </c>
      <c r="M14" s="35">
        <v>0.30700549999999999</v>
      </c>
      <c r="N14" s="35">
        <v>0.23205899999999999</v>
      </c>
      <c r="O14" s="35">
        <v>0.75114150000000002</v>
      </c>
      <c r="Q14" s="35">
        <f t="shared" si="3"/>
        <v>0.2855144</v>
      </c>
      <c r="R14" s="35">
        <f t="shared" si="3"/>
        <v>0.46666669999999999</v>
      </c>
      <c r="S14" s="35">
        <f t="shared" si="3"/>
        <v>0.2850972</v>
      </c>
      <c r="T14" s="35">
        <f t="shared" si="3"/>
        <v>0.79216470000000005</v>
      </c>
      <c r="U14" s="35">
        <f t="shared" si="3"/>
        <v>0.30700549999999999</v>
      </c>
      <c r="V14" s="35">
        <f t="shared" si="3"/>
        <v>0.23205899999999999</v>
      </c>
      <c r="W14" s="35">
        <f t="shared" si="3"/>
        <v>0.24885849999999998</v>
      </c>
    </row>
    <row r="15" spans="1:23" x14ac:dyDescent="0.35">
      <c r="A15" s="40" t="s">
        <v>116</v>
      </c>
      <c r="B15" s="40" t="s">
        <v>73</v>
      </c>
      <c r="C15" s="35">
        <f t="shared" si="0"/>
        <v>0.50144469999999997</v>
      </c>
      <c r="D15" s="35">
        <f t="shared" si="1"/>
        <v>0.58972659999999999</v>
      </c>
      <c r="E15" s="35">
        <f t="shared" si="2"/>
        <v>6.0232700000000028E-2</v>
      </c>
      <c r="I15" s="35">
        <v>0.54609929999999995</v>
      </c>
      <c r="J15" s="35">
        <v>0.45679009999999998</v>
      </c>
      <c r="K15" s="35">
        <v>0.58081819999999995</v>
      </c>
      <c r="L15" s="35">
        <v>7.9947599999999994E-2</v>
      </c>
      <c r="M15" s="35">
        <v>0.51655629999999997</v>
      </c>
      <c r="N15" s="35">
        <v>0.34147949999999999</v>
      </c>
      <c r="O15" s="35">
        <v>0.93976729999999997</v>
      </c>
      <c r="Q15" s="35">
        <f t="shared" si="3"/>
        <v>0.54609929999999995</v>
      </c>
      <c r="R15" s="35">
        <f t="shared" si="3"/>
        <v>0.45679009999999998</v>
      </c>
      <c r="S15" s="35">
        <f t="shared" si="3"/>
        <v>0.58081819999999995</v>
      </c>
      <c r="T15" s="35">
        <f t="shared" si="3"/>
        <v>0.92005239999999999</v>
      </c>
      <c r="U15" s="35">
        <f t="shared" si="3"/>
        <v>0.51655629999999997</v>
      </c>
      <c r="V15" s="35">
        <f t="shared" si="3"/>
        <v>0.34147949999999999</v>
      </c>
      <c r="W15" s="35">
        <f t="shared" si="3"/>
        <v>6.0232700000000028E-2</v>
      </c>
    </row>
    <row r="16" spans="1:23" x14ac:dyDescent="0.35">
      <c r="A16" s="38" t="s">
        <v>117</v>
      </c>
      <c r="B16" s="38" t="s">
        <v>74</v>
      </c>
      <c r="C16" s="35">
        <f t="shared" si="0"/>
        <v>0.31500149999999999</v>
      </c>
      <c r="D16" s="35">
        <f t="shared" si="1"/>
        <v>0.45821897499999997</v>
      </c>
      <c r="E16" s="35">
        <f t="shared" si="2"/>
        <v>0.26103960000000004</v>
      </c>
      <c r="I16" s="35">
        <v>0.19744390000000001</v>
      </c>
      <c r="J16" s="35">
        <v>0.43255909999999997</v>
      </c>
      <c r="K16" s="35">
        <v>0.16093679999999999</v>
      </c>
      <c r="L16" s="35">
        <v>0.19970450000000001</v>
      </c>
      <c r="M16" s="35">
        <v>0.26341700000000001</v>
      </c>
      <c r="N16" s="35">
        <v>0.60822659999999995</v>
      </c>
      <c r="O16" s="35">
        <v>0.73896039999999996</v>
      </c>
      <c r="Q16" s="35">
        <f t="shared" si="3"/>
        <v>0.19744390000000001</v>
      </c>
      <c r="R16" s="35">
        <f t="shared" si="3"/>
        <v>0.43255909999999997</v>
      </c>
      <c r="S16" s="35">
        <f t="shared" si="3"/>
        <v>0.16093679999999999</v>
      </c>
      <c r="T16" s="35">
        <f t="shared" si="3"/>
        <v>0.80029550000000005</v>
      </c>
      <c r="U16" s="35">
        <f t="shared" si="3"/>
        <v>0.26341700000000001</v>
      </c>
      <c r="V16" s="35">
        <f t="shared" si="3"/>
        <v>0.60822659999999995</v>
      </c>
      <c r="W16" s="35">
        <f t="shared" si="3"/>
        <v>0.26103960000000004</v>
      </c>
    </row>
    <row r="17" spans="1:23" x14ac:dyDescent="0.35">
      <c r="A17" s="40" t="s">
        <v>98</v>
      </c>
      <c r="B17" s="40" t="s">
        <v>75</v>
      </c>
      <c r="C17" s="35">
        <f t="shared" si="0"/>
        <v>0.37250064999999999</v>
      </c>
      <c r="D17" s="35">
        <f t="shared" si="1"/>
        <v>0.35533267499999999</v>
      </c>
      <c r="E17" s="35">
        <f t="shared" si="2"/>
        <v>0.16839800000000005</v>
      </c>
      <c r="I17" s="35">
        <v>0.21909129999999999</v>
      </c>
      <c r="J17" s="35">
        <v>0.52590999999999999</v>
      </c>
      <c r="K17" s="35">
        <v>0.198628</v>
      </c>
      <c r="L17" s="35">
        <v>0.1893135</v>
      </c>
      <c r="M17" s="35">
        <v>0.22563320000000001</v>
      </c>
      <c r="N17" s="35">
        <v>0.18638299999999999</v>
      </c>
      <c r="O17" s="35">
        <v>0.83160199999999995</v>
      </c>
      <c r="Q17" s="35">
        <f t="shared" si="3"/>
        <v>0.21909129999999999</v>
      </c>
      <c r="R17" s="35">
        <f t="shared" si="3"/>
        <v>0.52590999999999999</v>
      </c>
      <c r="S17" s="35">
        <f t="shared" si="3"/>
        <v>0.198628</v>
      </c>
      <c r="T17" s="35">
        <f t="shared" si="3"/>
        <v>0.81068649999999998</v>
      </c>
      <c r="U17" s="35">
        <f t="shared" si="3"/>
        <v>0.22563320000000001</v>
      </c>
      <c r="V17" s="35">
        <f t="shared" si="3"/>
        <v>0.18638299999999999</v>
      </c>
      <c r="W17" s="35">
        <f t="shared" si="3"/>
        <v>0.16839800000000005</v>
      </c>
    </row>
    <row r="18" spans="1:23" x14ac:dyDescent="0.35">
      <c r="A18" s="38" t="s">
        <v>99</v>
      </c>
      <c r="B18" s="38" t="s">
        <v>76</v>
      </c>
      <c r="C18" s="35">
        <f t="shared" si="0"/>
        <v>0.47878129999999997</v>
      </c>
      <c r="D18" s="35">
        <f t="shared" si="1"/>
        <v>0.58294370000000006</v>
      </c>
      <c r="E18" s="35">
        <f t="shared" si="2"/>
        <v>0.13055369999999999</v>
      </c>
      <c r="I18" s="35">
        <v>0.36282579999999998</v>
      </c>
      <c r="J18" s="35">
        <v>0.59473679999999995</v>
      </c>
      <c r="K18" s="35">
        <v>0.54512890000000003</v>
      </c>
      <c r="L18" s="35">
        <v>8.47797E-2</v>
      </c>
      <c r="M18" s="35">
        <v>0.45879120000000001</v>
      </c>
      <c r="N18" s="35">
        <v>0.41263440000000001</v>
      </c>
      <c r="O18" s="35">
        <v>0.86944630000000001</v>
      </c>
      <c r="Q18" s="35">
        <f t="shared" si="3"/>
        <v>0.36282579999999998</v>
      </c>
      <c r="R18" s="35">
        <f t="shared" si="3"/>
        <v>0.59473679999999995</v>
      </c>
      <c r="S18" s="35">
        <f t="shared" si="3"/>
        <v>0.54512890000000003</v>
      </c>
      <c r="T18" s="35">
        <f t="shared" si="3"/>
        <v>0.91522029999999999</v>
      </c>
      <c r="U18" s="35">
        <f t="shared" si="3"/>
        <v>0.45879120000000001</v>
      </c>
      <c r="V18" s="35">
        <f t="shared" si="3"/>
        <v>0.41263440000000001</v>
      </c>
      <c r="W18" s="35">
        <f t="shared" si="3"/>
        <v>0.13055369999999999</v>
      </c>
    </row>
    <row r="19" spans="1:23" x14ac:dyDescent="0.35">
      <c r="A19" s="40" t="s">
        <v>100</v>
      </c>
      <c r="B19" s="40" t="s">
        <v>77</v>
      </c>
      <c r="C19" s="35">
        <f t="shared" si="0"/>
        <v>0.4633293</v>
      </c>
      <c r="D19" s="35">
        <f t="shared" si="1"/>
        <v>0.48094597499999997</v>
      </c>
      <c r="E19" s="35">
        <f t="shared" si="2"/>
        <v>0.12847679999999995</v>
      </c>
      <c r="I19" s="35">
        <v>0.46237289999999998</v>
      </c>
      <c r="J19" s="35">
        <v>0.46428570000000002</v>
      </c>
      <c r="K19" s="35">
        <v>0.45658070000000001</v>
      </c>
      <c r="L19" s="35">
        <v>0.2312139</v>
      </c>
      <c r="M19" s="35">
        <v>0.39622639999999998</v>
      </c>
      <c r="N19" s="35">
        <v>0.30219069999999998</v>
      </c>
      <c r="O19" s="35">
        <v>0.87152320000000005</v>
      </c>
      <c r="Q19" s="35">
        <f t="shared" si="3"/>
        <v>0.46237289999999998</v>
      </c>
      <c r="R19" s="35">
        <f t="shared" si="3"/>
        <v>0.46428570000000002</v>
      </c>
      <c r="S19" s="35">
        <f t="shared" si="3"/>
        <v>0.45658070000000001</v>
      </c>
      <c r="T19" s="35">
        <f t="shared" si="3"/>
        <v>0.76878610000000003</v>
      </c>
      <c r="U19" s="35">
        <f t="shared" si="3"/>
        <v>0.39622639999999998</v>
      </c>
      <c r="V19" s="35">
        <f t="shared" si="3"/>
        <v>0.30219069999999998</v>
      </c>
      <c r="W19" s="35">
        <f t="shared" si="3"/>
        <v>0.12847679999999995</v>
      </c>
    </row>
    <row r="20" spans="1:23" x14ac:dyDescent="0.35">
      <c r="A20" s="40" t="s">
        <v>101</v>
      </c>
      <c r="B20" s="40" t="s">
        <v>78</v>
      </c>
      <c r="C20" s="35">
        <f t="shared" si="0"/>
        <v>0.53445180000000003</v>
      </c>
      <c r="D20" s="35">
        <f t="shared" si="1"/>
        <v>0.59033789999999997</v>
      </c>
      <c r="E20" s="35">
        <f t="shared" si="2"/>
        <v>0.34267250000000005</v>
      </c>
      <c r="I20" s="35">
        <v>0.43911559999999999</v>
      </c>
      <c r="J20" s="35">
        <v>0.62978800000000001</v>
      </c>
      <c r="K20" s="35">
        <v>0.46220679999999997</v>
      </c>
      <c r="L20" s="35">
        <v>0.13457230000000001</v>
      </c>
      <c r="M20" s="35">
        <v>0.47360720000000001</v>
      </c>
      <c r="N20" s="35">
        <v>0.56010990000000005</v>
      </c>
      <c r="O20" s="35">
        <v>0.65732749999999995</v>
      </c>
      <c r="Q20" s="35">
        <f t="shared" si="3"/>
        <v>0.43911559999999999</v>
      </c>
      <c r="R20" s="35">
        <f t="shared" si="3"/>
        <v>0.62978800000000001</v>
      </c>
      <c r="S20" s="35">
        <f t="shared" si="3"/>
        <v>0.46220679999999997</v>
      </c>
      <c r="T20" s="35">
        <f t="shared" si="3"/>
        <v>0.86542770000000002</v>
      </c>
      <c r="U20" s="35">
        <f t="shared" si="3"/>
        <v>0.47360720000000001</v>
      </c>
      <c r="V20" s="35">
        <f t="shared" si="3"/>
        <v>0.56010990000000005</v>
      </c>
      <c r="W20" s="35">
        <f t="shared" si="3"/>
        <v>0.34267250000000005</v>
      </c>
    </row>
    <row r="21" spans="1:23" x14ac:dyDescent="0.35">
      <c r="A21" s="40" t="s">
        <v>102</v>
      </c>
      <c r="B21" s="40" t="s">
        <v>79</v>
      </c>
      <c r="C21" s="35">
        <f t="shared" si="0"/>
        <v>0.45678185000000004</v>
      </c>
      <c r="D21" s="35">
        <f t="shared" si="1"/>
        <v>0.54945632499999997</v>
      </c>
      <c r="E21" s="35">
        <f t="shared" si="2"/>
        <v>0.11786399999999997</v>
      </c>
      <c r="I21" s="35">
        <v>0.24427070000000001</v>
      </c>
      <c r="J21" s="35">
        <v>0.66929300000000003</v>
      </c>
      <c r="K21" s="35">
        <v>0.34643360000000001</v>
      </c>
      <c r="L21" s="35">
        <v>6.8994799999999995E-2</v>
      </c>
      <c r="M21" s="35">
        <v>0.34395949999999997</v>
      </c>
      <c r="N21" s="35">
        <v>0.57642700000000002</v>
      </c>
      <c r="O21" s="35">
        <v>0.88213600000000003</v>
      </c>
      <c r="Q21" s="35">
        <f t="shared" si="3"/>
        <v>0.24427070000000001</v>
      </c>
      <c r="R21" s="35">
        <f t="shared" si="3"/>
        <v>0.66929300000000003</v>
      </c>
      <c r="S21" s="35">
        <f t="shared" si="3"/>
        <v>0.34643360000000001</v>
      </c>
      <c r="T21" s="35">
        <f t="shared" si="3"/>
        <v>0.93100519999999998</v>
      </c>
      <c r="U21" s="35">
        <f t="shared" si="3"/>
        <v>0.34395949999999997</v>
      </c>
      <c r="V21" s="35">
        <f t="shared" si="3"/>
        <v>0.57642700000000002</v>
      </c>
      <c r="W21" s="35">
        <f t="shared" si="3"/>
        <v>0.11786399999999997</v>
      </c>
    </row>
    <row r="22" spans="1:23" x14ac:dyDescent="0.35">
      <c r="A22" s="38" t="s">
        <v>103</v>
      </c>
      <c r="B22" s="38" t="s">
        <v>80</v>
      </c>
      <c r="C22" s="35">
        <f t="shared" si="0"/>
        <v>0.37333280000000002</v>
      </c>
      <c r="D22" s="35">
        <f t="shared" si="1"/>
        <v>0.42452087500000002</v>
      </c>
      <c r="E22" s="35">
        <f t="shared" si="2"/>
        <v>0.19121809999999995</v>
      </c>
      <c r="I22" s="35">
        <v>0.28098590000000001</v>
      </c>
      <c r="J22" s="35">
        <v>0.46567969999999997</v>
      </c>
      <c r="K22" s="35">
        <v>0.2736111</v>
      </c>
      <c r="L22" s="35">
        <v>0.15251990000000001</v>
      </c>
      <c r="M22" s="35">
        <v>0.2590848</v>
      </c>
      <c r="N22" s="35">
        <v>0.31790750000000001</v>
      </c>
      <c r="O22" s="35">
        <v>0.80878190000000005</v>
      </c>
      <c r="Q22" s="35">
        <f t="shared" si="3"/>
        <v>0.28098590000000001</v>
      </c>
      <c r="R22" s="35">
        <f t="shared" si="3"/>
        <v>0.46567969999999997</v>
      </c>
      <c r="S22" s="35">
        <f t="shared" si="3"/>
        <v>0.2736111</v>
      </c>
      <c r="T22" s="35">
        <f t="shared" si="3"/>
        <v>0.84748009999999996</v>
      </c>
      <c r="U22" s="35">
        <f t="shared" si="3"/>
        <v>0.2590848</v>
      </c>
      <c r="V22" s="35">
        <f t="shared" si="3"/>
        <v>0.31790750000000001</v>
      </c>
      <c r="W22" s="35">
        <f t="shared" si="3"/>
        <v>0.19121809999999995</v>
      </c>
    </row>
    <row r="23" spans="1:23" x14ac:dyDescent="0.35">
      <c r="A23" s="38" t="s">
        <v>104</v>
      </c>
      <c r="B23" s="38" t="s">
        <v>81</v>
      </c>
      <c r="C23" s="35">
        <f t="shared" si="0"/>
        <v>0.33086795000000002</v>
      </c>
      <c r="D23" s="35">
        <f t="shared" si="1"/>
        <v>0.35524785000000003</v>
      </c>
      <c r="E23" s="35">
        <f t="shared" si="2"/>
        <v>0.18933699999999998</v>
      </c>
      <c r="I23" s="35">
        <v>0.14400540000000001</v>
      </c>
      <c r="J23" s="35">
        <v>0.51773049999999998</v>
      </c>
      <c r="K23" s="35">
        <v>0.2453862</v>
      </c>
      <c r="L23" s="35">
        <v>0.28064299999999998</v>
      </c>
      <c r="M23" s="35">
        <v>0.2299465</v>
      </c>
      <c r="N23" s="35">
        <v>0.22630169999999999</v>
      </c>
      <c r="O23" s="35">
        <v>0.81066300000000002</v>
      </c>
      <c r="Q23" s="35">
        <f t="shared" si="3"/>
        <v>0.14400540000000001</v>
      </c>
      <c r="R23" s="35">
        <f t="shared" si="3"/>
        <v>0.51773049999999998</v>
      </c>
      <c r="S23" s="35">
        <f t="shared" si="3"/>
        <v>0.2453862</v>
      </c>
      <c r="T23" s="35">
        <f t="shared" si="3"/>
        <v>0.71935700000000002</v>
      </c>
      <c r="U23" s="35">
        <f t="shared" si="3"/>
        <v>0.2299465</v>
      </c>
      <c r="V23" s="35">
        <f t="shared" si="3"/>
        <v>0.22630169999999999</v>
      </c>
      <c r="W23" s="35">
        <f t="shared" si="3"/>
        <v>0.18933699999999998</v>
      </c>
    </row>
    <row r="24" spans="1:23" x14ac:dyDescent="0.35">
      <c r="A24" s="38" t="s">
        <v>105</v>
      </c>
      <c r="B24" s="38" t="s">
        <v>69</v>
      </c>
      <c r="C24" s="35">
        <f t="shared" si="0"/>
        <v>0.44414365</v>
      </c>
      <c r="D24" s="35">
        <f t="shared" si="1"/>
        <v>0.44065332499999998</v>
      </c>
      <c r="E24" s="35">
        <f t="shared" si="2"/>
        <v>0.16852370000000005</v>
      </c>
      <c r="I24" s="35">
        <v>0.36394789999999999</v>
      </c>
      <c r="J24" s="35">
        <v>0.52433940000000001</v>
      </c>
      <c r="K24" s="35">
        <v>0.39645780000000003</v>
      </c>
      <c r="L24" s="35">
        <v>0.1906022</v>
      </c>
      <c r="M24" s="35">
        <v>0.31748159999999997</v>
      </c>
      <c r="N24" s="35">
        <v>0.23927609999999999</v>
      </c>
      <c r="O24" s="35">
        <v>0.83147629999999995</v>
      </c>
      <c r="Q24" s="35">
        <f t="shared" si="3"/>
        <v>0.36394789999999999</v>
      </c>
      <c r="R24" s="35">
        <f t="shared" si="3"/>
        <v>0.52433940000000001</v>
      </c>
      <c r="S24" s="35">
        <f t="shared" si="3"/>
        <v>0.39645780000000003</v>
      </c>
      <c r="T24" s="35">
        <f t="shared" si="3"/>
        <v>0.80939779999999995</v>
      </c>
      <c r="U24" s="35">
        <f t="shared" si="3"/>
        <v>0.31748159999999997</v>
      </c>
      <c r="V24" s="35">
        <f t="shared" si="3"/>
        <v>0.23927609999999999</v>
      </c>
      <c r="W24" s="35">
        <f t="shared" si="3"/>
        <v>0.16852370000000005</v>
      </c>
    </row>
    <row r="25" spans="1:23" x14ac:dyDescent="0.35">
      <c r="A25" s="38" t="s">
        <v>106</v>
      </c>
      <c r="B25" s="38" t="s">
        <v>83</v>
      </c>
      <c r="C25" s="35">
        <f t="shared" si="0"/>
        <v>0.6307817</v>
      </c>
      <c r="D25" s="35">
        <f t="shared" si="1"/>
        <v>0.54142615000000005</v>
      </c>
      <c r="E25" s="35">
        <f t="shared" si="2"/>
        <v>0.29124819999999996</v>
      </c>
      <c r="I25" s="35">
        <v>0.47259790000000002</v>
      </c>
      <c r="J25" s="35">
        <v>0.78896549999999999</v>
      </c>
      <c r="K25" s="35">
        <v>0.51875439999999995</v>
      </c>
      <c r="L25" s="35">
        <v>0.2275132</v>
      </c>
      <c r="M25" s="35">
        <v>0.43796610000000002</v>
      </c>
      <c r="N25" s="35">
        <v>0.43649729999999998</v>
      </c>
      <c r="O25" s="35">
        <v>0.70875180000000004</v>
      </c>
      <c r="Q25" s="35">
        <f t="shared" si="3"/>
        <v>0.47259790000000002</v>
      </c>
      <c r="R25" s="35">
        <f t="shared" si="3"/>
        <v>0.78896549999999999</v>
      </c>
      <c r="S25" s="35">
        <f t="shared" si="3"/>
        <v>0.51875439999999995</v>
      </c>
      <c r="T25" s="35">
        <f t="shared" si="3"/>
        <v>0.77248680000000003</v>
      </c>
      <c r="U25" s="35">
        <f t="shared" si="3"/>
        <v>0.43796610000000002</v>
      </c>
      <c r="V25" s="35">
        <f t="shared" si="3"/>
        <v>0.43649729999999998</v>
      </c>
      <c r="W25" s="35">
        <f t="shared" si="3"/>
        <v>0.29124819999999996</v>
      </c>
    </row>
    <row r="26" spans="1:23" x14ac:dyDescent="0.35">
      <c r="A26" s="38" t="s">
        <v>87</v>
      </c>
      <c r="B26" s="38" t="s">
        <v>62</v>
      </c>
      <c r="C26" s="35">
        <f t="shared" si="0"/>
        <v>0.52101299999999995</v>
      </c>
      <c r="D26" s="35">
        <f t="shared" si="1"/>
        <v>0.44058292500000001</v>
      </c>
      <c r="E26" s="35">
        <f t="shared" si="2"/>
        <v>0.10145930000000003</v>
      </c>
      <c r="F26" s="35"/>
      <c r="I26" s="35">
        <v>0.33234859999999999</v>
      </c>
      <c r="J26" s="35">
        <v>0.70967740000000001</v>
      </c>
      <c r="K26" s="35">
        <v>0.36288510000000002</v>
      </c>
      <c r="L26" s="35">
        <v>0.21343090000000001</v>
      </c>
      <c r="M26" s="35">
        <v>0.32323229999999997</v>
      </c>
      <c r="N26" s="35">
        <v>0.28964519999999999</v>
      </c>
      <c r="O26" s="35">
        <v>0.89854069999999997</v>
      </c>
      <c r="Q26" s="35">
        <f t="shared" ref="Q26:W33" si="4">IF(ISNUMBER(I26)=TRUE,Q$5*(I26-Q$4)/(Q$3-Q$4)+(1-Q$5)*(1-(I26-Q$4)/(Q$3-Q$4)),"..")</f>
        <v>0.33234859999999999</v>
      </c>
      <c r="R26" s="35">
        <f t="shared" si="4"/>
        <v>0.70967740000000001</v>
      </c>
      <c r="S26" s="35">
        <f t="shared" si="4"/>
        <v>0.36288510000000002</v>
      </c>
      <c r="T26" s="35">
        <f t="shared" si="4"/>
        <v>0.78656910000000002</v>
      </c>
      <c r="U26" s="35">
        <f t="shared" si="4"/>
        <v>0.32323229999999997</v>
      </c>
      <c r="V26" s="35">
        <f t="shared" si="4"/>
        <v>0.28964519999999999</v>
      </c>
      <c r="W26" s="35">
        <f t="shared" si="4"/>
        <v>0.10145930000000003</v>
      </c>
    </row>
    <row r="27" spans="1:23" x14ac:dyDescent="0.35">
      <c r="A27" s="38" t="s">
        <v>88</v>
      </c>
      <c r="B27" s="38" t="s">
        <v>63</v>
      </c>
      <c r="C27" s="35">
        <f t="shared" si="0"/>
        <v>0.39902720000000003</v>
      </c>
      <c r="D27" s="35">
        <f t="shared" si="1"/>
        <v>0.34853369999999995</v>
      </c>
      <c r="E27" s="35">
        <f t="shared" si="2"/>
        <v>0.22534359999999998</v>
      </c>
      <c r="F27" s="35"/>
      <c r="I27" s="35">
        <v>0.28013919999999998</v>
      </c>
      <c r="J27" s="35">
        <v>0.51791520000000002</v>
      </c>
      <c r="K27" s="35">
        <v>0.2222664</v>
      </c>
      <c r="L27" s="35">
        <v>0.27803699999999998</v>
      </c>
      <c r="M27" s="35">
        <v>0.22371769999999999</v>
      </c>
      <c r="N27" s="35">
        <v>0.22618769999999999</v>
      </c>
      <c r="O27" s="35">
        <v>0.77465640000000002</v>
      </c>
      <c r="Q27" s="35">
        <f t="shared" si="4"/>
        <v>0.28013919999999998</v>
      </c>
      <c r="R27" s="35">
        <f t="shared" si="4"/>
        <v>0.51791520000000002</v>
      </c>
      <c r="S27" s="35">
        <f t="shared" si="4"/>
        <v>0.2222664</v>
      </c>
      <c r="T27" s="35">
        <f t="shared" si="4"/>
        <v>0.72196300000000002</v>
      </c>
      <c r="U27" s="35">
        <f t="shared" si="4"/>
        <v>0.22371769999999999</v>
      </c>
      <c r="V27" s="35">
        <f t="shared" si="4"/>
        <v>0.22618769999999999</v>
      </c>
      <c r="W27" s="35">
        <f t="shared" si="4"/>
        <v>0.22534359999999998</v>
      </c>
    </row>
    <row r="28" spans="1:23" x14ac:dyDescent="0.35">
      <c r="A28" s="38" t="s">
        <v>90</v>
      </c>
      <c r="B28" s="38" t="s">
        <v>65</v>
      </c>
      <c r="C28" s="35">
        <f t="shared" si="0"/>
        <v>0.56897785000000001</v>
      </c>
      <c r="D28" s="35">
        <f t="shared" si="1"/>
        <v>0.66862895</v>
      </c>
      <c r="E28" s="35">
        <f t="shared" si="2"/>
        <v>0.36281390000000002</v>
      </c>
      <c r="I28" s="35">
        <v>0.44217649999999997</v>
      </c>
      <c r="J28" s="35">
        <v>0.69577920000000004</v>
      </c>
      <c r="K28" s="35">
        <v>0.61280939999999995</v>
      </c>
      <c r="L28" s="35">
        <v>0.13429489999999999</v>
      </c>
      <c r="M28" s="35">
        <v>0.56890050000000003</v>
      </c>
      <c r="N28" s="35">
        <v>0.62710080000000001</v>
      </c>
      <c r="O28" s="35">
        <v>0.63718609999999998</v>
      </c>
      <c r="Q28" s="35">
        <f t="shared" si="4"/>
        <v>0.44217649999999997</v>
      </c>
      <c r="R28" s="35">
        <f t="shared" si="4"/>
        <v>0.69577920000000004</v>
      </c>
      <c r="S28" s="35">
        <f t="shared" si="4"/>
        <v>0.61280939999999995</v>
      </c>
      <c r="T28" s="35">
        <f t="shared" si="4"/>
        <v>0.86570510000000001</v>
      </c>
      <c r="U28" s="35">
        <f t="shared" si="4"/>
        <v>0.56890050000000003</v>
      </c>
      <c r="V28" s="35">
        <f t="shared" si="4"/>
        <v>0.62710080000000001</v>
      </c>
      <c r="W28" s="35">
        <f t="shared" si="4"/>
        <v>0.36281390000000002</v>
      </c>
    </row>
    <row r="29" spans="1:23" x14ac:dyDescent="0.35">
      <c r="A29" s="34" t="s">
        <v>91</v>
      </c>
      <c r="B29" s="38" t="s">
        <v>66</v>
      </c>
      <c r="C29" s="35">
        <f t="shared" si="0"/>
        <v>0.44367864999999995</v>
      </c>
      <c r="D29" s="35">
        <f t="shared" si="1"/>
        <v>0.56362572499999997</v>
      </c>
      <c r="E29" s="35">
        <f t="shared" si="2"/>
        <v>0.25523620000000002</v>
      </c>
      <c r="I29" s="35">
        <v>0.39475949999999999</v>
      </c>
      <c r="J29" s="35">
        <v>0.49259779999999997</v>
      </c>
      <c r="K29" s="35">
        <v>0.36623810000000001</v>
      </c>
      <c r="L29" s="35">
        <v>0.14022229999999999</v>
      </c>
      <c r="M29" s="35">
        <v>0.37083690000000002</v>
      </c>
      <c r="N29" s="35">
        <v>0.65765019999999996</v>
      </c>
      <c r="O29" s="35">
        <v>0.74476379999999998</v>
      </c>
      <c r="Q29" s="35">
        <f t="shared" si="4"/>
        <v>0.39475949999999999</v>
      </c>
      <c r="R29" s="35">
        <f t="shared" si="4"/>
        <v>0.49259779999999997</v>
      </c>
      <c r="S29" s="35">
        <f t="shared" si="4"/>
        <v>0.36623810000000001</v>
      </c>
      <c r="T29" s="35">
        <f t="shared" si="4"/>
        <v>0.85977769999999998</v>
      </c>
      <c r="U29" s="35">
        <f t="shared" si="4"/>
        <v>0.37083690000000002</v>
      </c>
      <c r="V29" s="35">
        <f t="shared" si="4"/>
        <v>0.65765019999999996</v>
      </c>
      <c r="W29" s="35">
        <f t="shared" si="4"/>
        <v>0.25523620000000002</v>
      </c>
    </row>
    <row r="30" spans="1:23" x14ac:dyDescent="0.35">
      <c r="A30" s="34" t="s">
        <v>140</v>
      </c>
      <c r="B30" s="37" t="s">
        <v>141</v>
      </c>
      <c r="C30" s="35">
        <f t="shared" si="0"/>
        <v>0.59189295000000008</v>
      </c>
      <c r="D30" s="35">
        <f t="shared" si="1"/>
        <v>0.70544830000000003</v>
      </c>
      <c r="E30" s="35">
        <f t="shared" si="2"/>
        <v>0.61827560000000004</v>
      </c>
      <c r="I30" s="35">
        <v>0.56531200000000004</v>
      </c>
      <c r="J30" s="35">
        <v>0.61847390000000002</v>
      </c>
      <c r="K30" s="35">
        <v>0.69461079999999997</v>
      </c>
      <c r="L30" s="35">
        <v>0.1495957</v>
      </c>
      <c r="M30" s="35">
        <v>0.64860910000000005</v>
      </c>
      <c r="N30" s="35">
        <v>0.62816899999999998</v>
      </c>
      <c r="O30" s="35">
        <v>0.38172440000000002</v>
      </c>
      <c r="Q30" s="35">
        <f t="shared" si="4"/>
        <v>0.56531200000000004</v>
      </c>
      <c r="R30" s="35">
        <f t="shared" si="4"/>
        <v>0.61847390000000002</v>
      </c>
      <c r="S30" s="35">
        <f t="shared" si="4"/>
        <v>0.69461079999999997</v>
      </c>
      <c r="T30" s="35">
        <f t="shared" si="4"/>
        <v>0.8504043</v>
      </c>
      <c r="U30" s="35">
        <f t="shared" si="4"/>
        <v>0.64860910000000005</v>
      </c>
      <c r="V30" s="35">
        <f t="shared" si="4"/>
        <v>0.62816899999999998</v>
      </c>
      <c r="W30" s="35">
        <f t="shared" si="4"/>
        <v>0.61827560000000004</v>
      </c>
    </row>
    <row r="31" spans="1:23" x14ac:dyDescent="0.35">
      <c r="A31" s="38" t="s">
        <v>142</v>
      </c>
      <c r="B31" s="38" t="s">
        <v>147</v>
      </c>
      <c r="C31" s="35">
        <f t="shared" si="0"/>
        <v>0.39793689999999998</v>
      </c>
      <c r="D31" s="35">
        <f t="shared" si="1"/>
        <v>0.43343609999999999</v>
      </c>
      <c r="E31" s="35">
        <f t="shared" si="2"/>
        <v>5.2299699999999949E-2</v>
      </c>
      <c r="I31" s="35">
        <v>0.31172119999999998</v>
      </c>
      <c r="J31" s="35">
        <v>0.48415259999999999</v>
      </c>
      <c r="K31" s="35">
        <v>0.37821979999999999</v>
      </c>
      <c r="L31" s="35">
        <v>0.15635489999999999</v>
      </c>
      <c r="M31" s="35">
        <v>0.31578840000000002</v>
      </c>
      <c r="N31" s="35">
        <v>0.19609109999999999</v>
      </c>
      <c r="O31" s="35">
        <v>0.94770030000000005</v>
      </c>
      <c r="Q31" s="35">
        <f t="shared" si="4"/>
        <v>0.31172119999999998</v>
      </c>
      <c r="R31" s="35">
        <f t="shared" si="4"/>
        <v>0.48415259999999999</v>
      </c>
      <c r="S31" s="35">
        <f t="shared" si="4"/>
        <v>0.37821979999999999</v>
      </c>
      <c r="T31" s="35">
        <f t="shared" si="4"/>
        <v>0.84364510000000004</v>
      </c>
      <c r="U31" s="35">
        <f t="shared" si="4"/>
        <v>0.31578840000000002</v>
      </c>
      <c r="V31" s="35">
        <f t="shared" si="4"/>
        <v>0.19609109999999999</v>
      </c>
      <c r="W31" s="35">
        <f t="shared" si="4"/>
        <v>5.2299699999999949E-2</v>
      </c>
    </row>
    <row r="32" spans="1:23" x14ac:dyDescent="0.35">
      <c r="A32" s="34" t="s">
        <v>96</v>
      </c>
      <c r="B32" s="38" t="s">
        <v>96</v>
      </c>
      <c r="C32" s="35">
        <f t="shared" si="0"/>
        <v>0.32853250000000001</v>
      </c>
      <c r="D32" s="35">
        <f t="shared" si="1"/>
        <v>0.537078375</v>
      </c>
      <c r="E32" s="35">
        <f t="shared" si="2"/>
        <v>0.24419829999999998</v>
      </c>
      <c r="F32" s="35"/>
      <c r="I32" s="35">
        <v>0.15814120000000001</v>
      </c>
      <c r="J32" s="35">
        <v>0.49892379999999997</v>
      </c>
      <c r="K32" s="35">
        <v>0.37650749999999999</v>
      </c>
      <c r="L32" s="35">
        <v>0.1136017</v>
      </c>
      <c r="M32" s="35">
        <v>0.41913139999999999</v>
      </c>
      <c r="N32" s="35">
        <v>0.46627629999999998</v>
      </c>
      <c r="O32" s="35">
        <v>0.75580170000000002</v>
      </c>
      <c r="Q32" s="35">
        <f t="shared" si="4"/>
        <v>0.15814120000000001</v>
      </c>
      <c r="R32" s="35">
        <f t="shared" si="4"/>
        <v>0.49892379999999997</v>
      </c>
      <c r="S32" s="35">
        <f t="shared" si="4"/>
        <v>0.37650749999999999</v>
      </c>
      <c r="T32" s="35">
        <f t="shared" si="4"/>
        <v>0.88639829999999997</v>
      </c>
      <c r="U32" s="35">
        <f t="shared" si="4"/>
        <v>0.41913139999999999</v>
      </c>
      <c r="V32" s="35">
        <f t="shared" si="4"/>
        <v>0.46627629999999998</v>
      </c>
      <c r="W32" s="35">
        <f t="shared" si="4"/>
        <v>0.24419829999999998</v>
      </c>
    </row>
    <row r="33" spans="1:23" x14ac:dyDescent="0.35">
      <c r="A33" s="38" t="s">
        <v>124</v>
      </c>
      <c r="B33" s="38" t="s">
        <v>125</v>
      </c>
      <c r="C33" s="35">
        <f t="shared" si="0"/>
        <v>0.56264135000000004</v>
      </c>
      <c r="D33" s="35">
        <f t="shared" si="1"/>
        <v>0.46968615000000002</v>
      </c>
      <c r="E33" s="35">
        <f t="shared" si="2"/>
        <v>0.11806039999999995</v>
      </c>
      <c r="F33" s="35"/>
      <c r="I33" s="35">
        <v>0.45861600000000002</v>
      </c>
      <c r="J33" s="35">
        <v>0.66666669999999995</v>
      </c>
      <c r="K33" s="35">
        <v>0.42798639999999999</v>
      </c>
      <c r="L33" s="35">
        <v>0.19425899999999999</v>
      </c>
      <c r="M33" s="35">
        <v>0.39012849999999999</v>
      </c>
      <c r="N33" s="35">
        <v>0.25488870000000002</v>
      </c>
      <c r="O33" s="35">
        <v>0.88193960000000005</v>
      </c>
      <c r="Q33" s="35">
        <f t="shared" si="4"/>
        <v>0.45861600000000002</v>
      </c>
      <c r="R33" s="35">
        <f t="shared" si="4"/>
        <v>0.66666669999999995</v>
      </c>
      <c r="S33" s="35">
        <f t="shared" si="4"/>
        <v>0.42798639999999999</v>
      </c>
      <c r="T33" s="35">
        <f t="shared" si="4"/>
        <v>0.80574100000000004</v>
      </c>
      <c r="U33" s="35">
        <f t="shared" si="4"/>
        <v>0.39012849999999999</v>
      </c>
      <c r="V33" s="35">
        <f t="shared" si="4"/>
        <v>0.25488870000000002</v>
      </c>
      <c r="W33" s="35">
        <f t="shared" si="4"/>
        <v>0.11806039999999995</v>
      </c>
    </row>
    <row r="34" spans="1:23" x14ac:dyDescent="0.35">
      <c r="C34" s="37"/>
      <c r="D34" s="37"/>
      <c r="E34" s="37"/>
    </row>
    <row r="35" spans="1:23" x14ac:dyDescent="0.35">
      <c r="C35" s="37"/>
      <c r="D35" s="37"/>
      <c r="E35" s="37"/>
    </row>
    <row r="36" spans="1:23" x14ac:dyDescent="0.35">
      <c r="C36" s="37"/>
      <c r="D36" s="37"/>
      <c r="E36" s="37"/>
    </row>
    <row r="37" spans="1:23" x14ac:dyDescent="0.35">
      <c r="C37" s="37"/>
      <c r="D37" s="37"/>
      <c r="E37" s="37"/>
    </row>
    <row r="38" spans="1:23" x14ac:dyDescent="0.35">
      <c r="C38" s="37"/>
      <c r="D38" s="37"/>
      <c r="E38" s="37"/>
    </row>
    <row r="39" spans="1:23" x14ac:dyDescent="0.35">
      <c r="C39" s="37"/>
      <c r="D39" s="37"/>
      <c r="E39" s="37"/>
    </row>
    <row r="40" spans="1:23" x14ac:dyDescent="0.35">
      <c r="C40" s="37"/>
      <c r="D40" s="37"/>
      <c r="E40" s="37"/>
    </row>
    <row r="41" spans="1:23" x14ac:dyDescent="0.35">
      <c r="C41" s="37"/>
      <c r="D41" s="37"/>
      <c r="E41" s="37"/>
    </row>
    <row r="42" spans="1:23" x14ac:dyDescent="0.35">
      <c r="C42" s="37"/>
      <c r="D42" s="37"/>
      <c r="E42" s="37"/>
    </row>
    <row r="43" spans="1:23" x14ac:dyDescent="0.35">
      <c r="C43" s="37"/>
      <c r="D43" s="37"/>
      <c r="E43" s="37"/>
      <c r="K43" t="s">
        <v>49</v>
      </c>
    </row>
    <row r="44" spans="1:23" x14ac:dyDescent="0.35">
      <c r="C44" s="37"/>
      <c r="D44" s="37"/>
      <c r="E44" s="37"/>
    </row>
    <row r="45" spans="1:23" x14ac:dyDescent="0.35">
      <c r="C45" s="37"/>
      <c r="D45" s="37"/>
      <c r="E45" s="37"/>
    </row>
    <row r="46" spans="1:23" x14ac:dyDescent="0.35">
      <c r="C46" s="37"/>
      <c r="D46" s="37"/>
      <c r="E46" s="37"/>
    </row>
    <row r="47" spans="1:23" x14ac:dyDescent="0.35">
      <c r="C47" s="37"/>
      <c r="D47" s="37"/>
      <c r="E47" s="37"/>
    </row>
    <row r="48" spans="1:23" x14ac:dyDescent="0.35">
      <c r="C48" s="37"/>
      <c r="D48" s="37"/>
      <c r="E48" s="37"/>
    </row>
    <row r="49" spans="3:13" x14ac:dyDescent="0.35">
      <c r="C49" s="37"/>
      <c r="D49" s="37"/>
      <c r="E49" s="37"/>
    </row>
    <row r="50" spans="3:13" x14ac:dyDescent="0.35">
      <c r="C50" s="37"/>
      <c r="D50" s="37"/>
      <c r="E50" s="37"/>
      <c r="I50" s="37"/>
      <c r="J50" s="37"/>
      <c r="K50" s="37"/>
      <c r="L50" s="37"/>
      <c r="M50" s="37"/>
    </row>
    <row r="51" spans="3:13" x14ac:dyDescent="0.35">
      <c r="C51" s="37"/>
      <c r="D51" s="37"/>
      <c r="E51" s="37"/>
      <c r="I51" s="37"/>
      <c r="J51" s="37"/>
      <c r="K51" s="37"/>
      <c r="L51" s="37"/>
      <c r="M51" s="37"/>
    </row>
    <row r="52" spans="3:13" x14ac:dyDescent="0.35">
      <c r="C52" s="37"/>
      <c r="D52" s="37"/>
      <c r="E52" s="37"/>
      <c r="I52" s="37"/>
      <c r="J52" s="37"/>
      <c r="K52" s="37"/>
      <c r="L52" s="37"/>
      <c r="M52" s="37"/>
    </row>
    <row r="53" spans="3:13" x14ac:dyDescent="0.35">
      <c r="C53" s="37"/>
      <c r="D53" s="37"/>
      <c r="E53" s="37"/>
      <c r="F53" s="37"/>
      <c r="I53" s="37"/>
      <c r="J53" s="37"/>
      <c r="K53" s="37"/>
      <c r="L53" s="37"/>
      <c r="M53" s="37"/>
    </row>
    <row r="54" spans="3:13" x14ac:dyDescent="0.35">
      <c r="C54" s="37"/>
      <c r="D54" s="37"/>
      <c r="E54" s="37"/>
      <c r="F54" s="37"/>
      <c r="I54" s="37"/>
      <c r="J54" s="37"/>
      <c r="K54" s="37"/>
      <c r="L54" s="37"/>
      <c r="M54" s="37"/>
    </row>
    <row r="55" spans="3:13" x14ac:dyDescent="0.35">
      <c r="C55" s="37"/>
      <c r="D55" s="37"/>
      <c r="E55" s="37"/>
      <c r="F55" s="37"/>
      <c r="I55" s="37"/>
      <c r="J55" s="37"/>
      <c r="K55" s="37"/>
      <c r="L55" s="37"/>
      <c r="M55" s="37"/>
    </row>
    <row r="56" spans="3:13" x14ac:dyDescent="0.35">
      <c r="F56" s="37"/>
      <c r="I56" s="37"/>
      <c r="J56" s="37"/>
      <c r="K56" s="37"/>
      <c r="L56" s="37"/>
      <c r="M56" s="37"/>
    </row>
    <row r="57" spans="3:13" x14ac:dyDescent="0.35">
      <c r="F57" s="37"/>
    </row>
    <row r="58" spans="3:13" x14ac:dyDescent="0.35">
      <c r="F58" s="37"/>
    </row>
    <row r="59" spans="3:13" x14ac:dyDescent="0.35">
      <c r="F59" s="3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60"/>
  <sheetViews>
    <sheetView workbookViewId="0">
      <selection activeCell="A7" sqref="A7:B7"/>
    </sheetView>
  </sheetViews>
  <sheetFormatPr defaultColWidth="8.7265625" defaultRowHeight="14.5" x14ac:dyDescent="0.35"/>
  <cols>
    <col min="2" max="2" width="23.453125" customWidth="1"/>
    <col min="3" max="6" width="10.54296875" customWidth="1"/>
    <col min="7" max="7" width="4.453125" customWidth="1"/>
    <col min="8" max="8" width="19.7265625" customWidth="1"/>
    <col min="17" max="17" width="5.453125" customWidth="1"/>
    <col min="18" max="24" width="9.453125" bestFit="1" customWidth="1"/>
    <col min="25" max="25" width="4.54296875" customWidth="1"/>
  </cols>
  <sheetData>
    <row r="1" spans="1:24" x14ac:dyDescent="0.35">
      <c r="C1" s="32" t="s">
        <v>39</v>
      </c>
      <c r="I1" s="32" t="s">
        <v>40</v>
      </c>
      <c r="R1" s="32" t="s">
        <v>41</v>
      </c>
    </row>
    <row r="2" spans="1:24" s="32" customFormat="1" ht="75.75" customHeight="1" x14ac:dyDescent="0.35">
      <c r="E2" s="32" t="s">
        <v>42</v>
      </c>
      <c r="I2" s="42" t="s">
        <v>43</v>
      </c>
      <c r="J2" s="42" t="s">
        <v>126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127</v>
      </c>
      <c r="P2" s="43" t="s">
        <v>49</v>
      </c>
      <c r="R2" s="42" t="s">
        <v>43</v>
      </c>
      <c r="S2" s="42" t="s">
        <v>126</v>
      </c>
      <c r="T2" s="42" t="s">
        <v>29</v>
      </c>
      <c r="U2" s="42" t="s">
        <v>45</v>
      </c>
      <c r="V2" s="42" t="s">
        <v>46</v>
      </c>
      <c r="W2" s="42" t="s">
        <v>31</v>
      </c>
      <c r="X2" s="42" t="s">
        <v>127</v>
      </c>
    </row>
    <row r="3" spans="1:24" x14ac:dyDescent="0.35">
      <c r="B3" t="s">
        <v>49</v>
      </c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/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</row>
    <row r="4" spans="1:24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/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</row>
    <row r="5" spans="1:24" x14ac:dyDescent="0.35">
      <c r="H5" t="s">
        <v>52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/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</row>
    <row r="6" spans="1:24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P6" s="33"/>
      <c r="R6" s="33" t="s">
        <v>54</v>
      </c>
      <c r="S6" s="33" t="s">
        <v>54</v>
      </c>
      <c r="T6" s="33" t="s">
        <v>55</v>
      </c>
      <c r="U6" s="33" t="s">
        <v>55</v>
      </c>
      <c r="V6" s="33" t="s">
        <v>55</v>
      </c>
      <c r="W6" s="33" t="s">
        <v>55</v>
      </c>
      <c r="X6" s="33" t="s">
        <v>56</v>
      </c>
    </row>
    <row r="7" spans="1:24" x14ac:dyDescent="0.35">
      <c r="A7" t="s">
        <v>57</v>
      </c>
      <c r="B7" t="s">
        <v>58</v>
      </c>
      <c r="C7" t="s">
        <v>148</v>
      </c>
      <c r="D7" t="s">
        <v>149</v>
      </c>
      <c r="E7" t="s">
        <v>150</v>
      </c>
      <c r="H7" t="s">
        <v>49</v>
      </c>
    </row>
    <row r="8" spans="1:24" x14ac:dyDescent="0.35">
      <c r="A8" s="38" t="s">
        <v>87</v>
      </c>
      <c r="B8" s="38" t="s">
        <v>62</v>
      </c>
      <c r="C8" s="35">
        <f>AVERAGE(R8:S8)</f>
        <v>0.41966666666666674</v>
      </c>
      <c r="D8" s="35">
        <f>AVERAGE(T8:W8)</f>
        <v>0.44249999999999995</v>
      </c>
      <c r="E8" s="35">
        <f>AVERAGE(X8)</f>
        <v>0.20999999999999996</v>
      </c>
      <c r="F8" s="35"/>
      <c r="H8" t="s">
        <v>49</v>
      </c>
      <c r="I8" s="39">
        <v>0.38166666666666665</v>
      </c>
      <c r="J8" s="39">
        <v>0.45766666666666678</v>
      </c>
      <c r="K8" s="39">
        <v>0.36166666666666664</v>
      </c>
      <c r="L8" s="39">
        <v>0.74</v>
      </c>
      <c r="M8" s="39">
        <v>0.36333333333333334</v>
      </c>
      <c r="N8" s="39">
        <v>0.30499999999999999</v>
      </c>
      <c r="O8" s="39">
        <v>0.20999999999999996</v>
      </c>
      <c r="R8" s="35">
        <f t="shared" ref="R8:X32" si="0">IF(ISNUMBER(I8)=TRUE,R$5*(I8-R$4)/(R$3-R$4)+(1-R$5)*(1-(I8-R$4)/(R$3-R$4)),"..")</f>
        <v>0.38166666666666665</v>
      </c>
      <c r="S8" s="35">
        <f t="shared" si="0"/>
        <v>0.45766666666666678</v>
      </c>
      <c r="T8" s="35">
        <f t="shared" si="0"/>
        <v>0.36166666666666664</v>
      </c>
      <c r="U8" s="35">
        <f t="shared" si="0"/>
        <v>0.74</v>
      </c>
      <c r="V8" s="35">
        <f t="shared" si="0"/>
        <v>0.36333333333333334</v>
      </c>
      <c r="W8" s="35">
        <f t="shared" si="0"/>
        <v>0.30499999999999999</v>
      </c>
      <c r="X8" s="35">
        <f t="shared" si="0"/>
        <v>0.20999999999999996</v>
      </c>
    </row>
    <row r="9" spans="1:24" x14ac:dyDescent="0.35">
      <c r="A9" s="38" t="s">
        <v>135</v>
      </c>
      <c r="B9" s="38" t="s">
        <v>136</v>
      </c>
      <c r="C9" s="35">
        <f t="shared" ref="C9:C32" si="1">AVERAGE(R9:S9)</f>
        <v>0.51583333333333325</v>
      </c>
      <c r="D9" s="35">
        <f t="shared" ref="D9:D32" si="2">AVERAGE(T9:W9)</f>
        <v>0.57333333333333336</v>
      </c>
      <c r="E9" s="35">
        <f t="shared" ref="E9:E32" si="3">AVERAGE(X9)</f>
        <v>0.23666666666666666</v>
      </c>
      <c r="F9" s="35"/>
      <c r="I9" s="39">
        <v>0.52833333333333332</v>
      </c>
      <c r="J9" s="39">
        <v>0.50333333333333319</v>
      </c>
      <c r="K9" s="39">
        <v>0.56166666666666665</v>
      </c>
      <c r="L9" s="39">
        <v>0.88</v>
      </c>
      <c r="M9" s="39">
        <v>0.47333333333333333</v>
      </c>
      <c r="N9" s="39">
        <v>0.37833333333333335</v>
      </c>
      <c r="O9" s="39">
        <v>0.23666666666666666</v>
      </c>
      <c r="R9" s="35">
        <f t="shared" si="0"/>
        <v>0.52833333333333332</v>
      </c>
      <c r="S9" s="35">
        <f t="shared" si="0"/>
        <v>0.50333333333333319</v>
      </c>
      <c r="T9" s="35">
        <f t="shared" si="0"/>
        <v>0.56166666666666665</v>
      </c>
      <c r="U9" s="35">
        <f t="shared" si="0"/>
        <v>0.88</v>
      </c>
      <c r="V9" s="35">
        <f t="shared" si="0"/>
        <v>0.47333333333333333</v>
      </c>
      <c r="W9" s="35">
        <f t="shared" si="0"/>
        <v>0.37833333333333335</v>
      </c>
      <c r="X9" s="35">
        <f t="shared" si="0"/>
        <v>0.23666666666666666</v>
      </c>
    </row>
    <row r="10" spans="1:24" x14ac:dyDescent="0.35">
      <c r="A10" s="38" t="s">
        <v>88</v>
      </c>
      <c r="B10" s="38" t="s">
        <v>63</v>
      </c>
      <c r="C10" s="35">
        <f t="shared" si="1"/>
        <v>0.53749999999999998</v>
      </c>
      <c r="D10" s="35">
        <f t="shared" si="2"/>
        <v>0.52208333333333334</v>
      </c>
      <c r="E10" s="35">
        <f t="shared" si="3"/>
        <v>0.26666666666666666</v>
      </c>
      <c r="F10" s="35"/>
      <c r="I10" s="39">
        <v>0.51166666666666671</v>
      </c>
      <c r="J10" s="39">
        <v>0.56333333333333324</v>
      </c>
      <c r="K10" s="39">
        <v>0.45500000000000002</v>
      </c>
      <c r="L10" s="39">
        <v>0.77</v>
      </c>
      <c r="M10" s="39">
        <v>0.42833333333333329</v>
      </c>
      <c r="N10" s="39">
        <v>0.435</v>
      </c>
      <c r="O10" s="39">
        <v>0.26666666666666666</v>
      </c>
      <c r="R10" s="35">
        <f t="shared" si="0"/>
        <v>0.51166666666666671</v>
      </c>
      <c r="S10" s="35">
        <f t="shared" si="0"/>
        <v>0.56333333333333324</v>
      </c>
      <c r="T10" s="35">
        <f t="shared" si="0"/>
        <v>0.45500000000000002</v>
      </c>
      <c r="U10" s="35">
        <f t="shared" si="0"/>
        <v>0.77</v>
      </c>
      <c r="V10" s="35">
        <f t="shared" si="0"/>
        <v>0.42833333333333329</v>
      </c>
      <c r="W10" s="35">
        <f t="shared" si="0"/>
        <v>0.435</v>
      </c>
      <c r="X10" s="35">
        <f t="shared" si="0"/>
        <v>0.26666666666666666</v>
      </c>
    </row>
    <row r="11" spans="1:24" x14ac:dyDescent="0.35">
      <c r="A11" s="38" t="s">
        <v>89</v>
      </c>
      <c r="B11" s="38" t="s">
        <v>64</v>
      </c>
      <c r="C11" s="35">
        <f t="shared" si="1"/>
        <v>0.4916666666666667</v>
      </c>
      <c r="D11" s="35">
        <f t="shared" si="2"/>
        <v>0.60458333333333336</v>
      </c>
      <c r="E11" s="35">
        <f t="shared" si="3"/>
        <v>0.33333333333333331</v>
      </c>
      <c r="F11" s="35"/>
      <c r="I11" s="39">
        <v>0.42333333333333334</v>
      </c>
      <c r="J11" s="39">
        <v>0.56000000000000005</v>
      </c>
      <c r="K11" s="39">
        <v>0.54833333333333334</v>
      </c>
      <c r="L11" s="39">
        <v>0.83</v>
      </c>
      <c r="M11" s="39">
        <v>0.50666666666666671</v>
      </c>
      <c r="N11" s="39">
        <v>0.53333333333333333</v>
      </c>
      <c r="O11" s="39">
        <v>0.33333333333333331</v>
      </c>
      <c r="R11" s="35">
        <f t="shared" si="0"/>
        <v>0.42333333333333334</v>
      </c>
      <c r="S11" s="35">
        <f t="shared" si="0"/>
        <v>0.56000000000000005</v>
      </c>
      <c r="T11" s="35">
        <f t="shared" si="0"/>
        <v>0.54833333333333334</v>
      </c>
      <c r="U11" s="35">
        <f t="shared" si="0"/>
        <v>0.83</v>
      </c>
      <c r="V11" s="35">
        <f t="shared" si="0"/>
        <v>0.50666666666666671</v>
      </c>
      <c r="W11" s="35">
        <f t="shared" si="0"/>
        <v>0.53333333333333333</v>
      </c>
      <c r="X11" s="35">
        <f t="shared" si="0"/>
        <v>0.33333333333333331</v>
      </c>
    </row>
    <row r="12" spans="1:24" x14ac:dyDescent="0.35">
      <c r="A12" s="38" t="s">
        <v>90</v>
      </c>
      <c r="B12" s="38" t="s">
        <v>65</v>
      </c>
      <c r="C12" s="35">
        <f t="shared" si="1"/>
        <v>0.51500000000000001</v>
      </c>
      <c r="D12" s="35">
        <f t="shared" si="2"/>
        <v>0.65208333333333335</v>
      </c>
      <c r="E12" s="35">
        <f t="shared" si="3"/>
        <v>0.41666666666666669</v>
      </c>
      <c r="F12" s="35"/>
      <c r="I12" s="39">
        <v>0.47</v>
      </c>
      <c r="J12" s="39">
        <v>0.56000000000000005</v>
      </c>
      <c r="K12" s="39">
        <v>0.59500000000000008</v>
      </c>
      <c r="L12" s="39">
        <v>0.85</v>
      </c>
      <c r="M12" s="39">
        <v>0.53333333333333333</v>
      </c>
      <c r="N12" s="39">
        <v>0.63</v>
      </c>
      <c r="O12" s="39">
        <v>0.41666666666666669</v>
      </c>
      <c r="R12" s="35">
        <f t="shared" si="0"/>
        <v>0.47</v>
      </c>
      <c r="S12" s="35">
        <f t="shared" si="0"/>
        <v>0.56000000000000005</v>
      </c>
      <c r="T12" s="35">
        <f t="shared" si="0"/>
        <v>0.59500000000000008</v>
      </c>
      <c r="U12" s="35">
        <f t="shared" si="0"/>
        <v>0.85</v>
      </c>
      <c r="V12" s="35">
        <f t="shared" si="0"/>
        <v>0.53333333333333333</v>
      </c>
      <c r="W12" s="35">
        <f t="shared" si="0"/>
        <v>0.63</v>
      </c>
      <c r="X12" s="35">
        <f t="shared" si="0"/>
        <v>0.41666666666666669</v>
      </c>
    </row>
    <row r="13" spans="1:24" x14ac:dyDescent="0.35">
      <c r="A13" s="38" t="s">
        <v>91</v>
      </c>
      <c r="B13" s="38" t="s">
        <v>66</v>
      </c>
      <c r="C13" s="35">
        <f t="shared" si="1"/>
        <v>0.54083333333333328</v>
      </c>
      <c r="D13" s="35">
        <f t="shared" si="2"/>
        <v>0.63833333333333342</v>
      </c>
      <c r="E13" s="35">
        <f t="shared" si="3"/>
        <v>0.31666666666666665</v>
      </c>
      <c r="F13" s="35"/>
      <c r="H13" t="s">
        <v>49</v>
      </c>
      <c r="I13" s="39">
        <v>0.53500000000000003</v>
      </c>
      <c r="J13" s="39">
        <v>0.54666666666666663</v>
      </c>
      <c r="K13" s="39">
        <v>0.51833333333333342</v>
      </c>
      <c r="L13" s="39">
        <v>0.84</v>
      </c>
      <c r="M13" s="39">
        <v>0.48166666666666669</v>
      </c>
      <c r="N13" s="39">
        <v>0.71333333333333337</v>
      </c>
      <c r="O13" s="39">
        <v>0.31666666666666665</v>
      </c>
      <c r="R13" s="35">
        <f t="shared" si="0"/>
        <v>0.53500000000000003</v>
      </c>
      <c r="S13" s="35">
        <f t="shared" si="0"/>
        <v>0.54666666666666663</v>
      </c>
      <c r="T13" s="35">
        <f t="shared" si="0"/>
        <v>0.51833333333333342</v>
      </c>
      <c r="U13" s="35">
        <f t="shared" si="0"/>
        <v>0.84</v>
      </c>
      <c r="V13" s="35">
        <f t="shared" si="0"/>
        <v>0.48166666666666669</v>
      </c>
      <c r="W13" s="35">
        <f t="shared" si="0"/>
        <v>0.71333333333333337</v>
      </c>
      <c r="X13" s="35">
        <f t="shared" si="0"/>
        <v>0.31666666666666665</v>
      </c>
    </row>
    <row r="14" spans="1:24" x14ac:dyDescent="0.35">
      <c r="A14" s="40" t="s">
        <v>92</v>
      </c>
      <c r="B14" s="40" t="s">
        <v>67</v>
      </c>
      <c r="C14" s="35">
        <f t="shared" si="1"/>
        <v>0.5083333333333333</v>
      </c>
      <c r="D14" s="35">
        <f t="shared" si="2"/>
        <v>0.61125000000000007</v>
      </c>
      <c r="E14" s="35">
        <f t="shared" si="3"/>
        <v>0.21666666666666665</v>
      </c>
      <c r="F14" s="35"/>
      <c r="I14" s="39">
        <v>0.49333333333333335</v>
      </c>
      <c r="J14" s="39">
        <v>0.52333333333333321</v>
      </c>
      <c r="K14" s="39">
        <v>0.55666666666666664</v>
      </c>
      <c r="L14" s="39">
        <v>0.8</v>
      </c>
      <c r="M14" s="39">
        <v>0.52833333333333332</v>
      </c>
      <c r="N14" s="39">
        <v>0.56000000000000005</v>
      </c>
      <c r="O14" s="39">
        <v>0.21666666666666665</v>
      </c>
      <c r="R14" s="35">
        <f t="shared" si="0"/>
        <v>0.49333333333333335</v>
      </c>
      <c r="S14" s="35">
        <f t="shared" si="0"/>
        <v>0.52333333333333321</v>
      </c>
      <c r="T14" s="35">
        <f t="shared" si="0"/>
        <v>0.55666666666666664</v>
      </c>
      <c r="U14" s="35">
        <f t="shared" si="0"/>
        <v>0.8</v>
      </c>
      <c r="V14" s="35">
        <f t="shared" si="0"/>
        <v>0.52833333333333332</v>
      </c>
      <c r="W14" s="35">
        <f t="shared" si="0"/>
        <v>0.56000000000000005</v>
      </c>
      <c r="X14" s="35">
        <f t="shared" si="0"/>
        <v>0.21666666666666665</v>
      </c>
    </row>
    <row r="15" spans="1:24" x14ac:dyDescent="0.35">
      <c r="A15" s="40" t="s">
        <v>93</v>
      </c>
      <c r="B15" s="40" t="s">
        <v>68</v>
      </c>
      <c r="C15" s="35">
        <f t="shared" si="1"/>
        <v>0.55333333333333323</v>
      </c>
      <c r="D15" s="35">
        <f t="shared" si="2"/>
        <v>0.60291666666666666</v>
      </c>
      <c r="E15" s="35">
        <f t="shared" si="3"/>
        <v>0.24333333333333332</v>
      </c>
      <c r="F15" s="35"/>
      <c r="I15" s="39">
        <v>0.5033333333333333</v>
      </c>
      <c r="J15" s="39">
        <v>0.60333333333333328</v>
      </c>
      <c r="K15" s="39">
        <v>0.56833333333333336</v>
      </c>
      <c r="L15" s="39">
        <v>0.81</v>
      </c>
      <c r="M15" s="39">
        <v>0.54499999999999993</v>
      </c>
      <c r="N15" s="39">
        <v>0.48833333333333334</v>
      </c>
      <c r="O15" s="39">
        <v>0.24333333333333332</v>
      </c>
      <c r="R15" s="35">
        <f t="shared" si="0"/>
        <v>0.5033333333333333</v>
      </c>
      <c r="S15" s="35">
        <f t="shared" si="0"/>
        <v>0.60333333333333328</v>
      </c>
      <c r="T15" s="35">
        <f t="shared" si="0"/>
        <v>0.56833333333333336</v>
      </c>
      <c r="U15" s="35">
        <f t="shared" si="0"/>
        <v>0.81</v>
      </c>
      <c r="V15" s="35">
        <f t="shared" si="0"/>
        <v>0.54499999999999993</v>
      </c>
      <c r="W15" s="35">
        <f t="shared" si="0"/>
        <v>0.48833333333333334</v>
      </c>
      <c r="X15" s="35">
        <f t="shared" si="0"/>
        <v>0.24333333333333332</v>
      </c>
    </row>
    <row r="16" spans="1:24" x14ac:dyDescent="0.35">
      <c r="A16" s="41" t="s">
        <v>94</v>
      </c>
      <c r="B16" s="41" t="s">
        <v>70</v>
      </c>
      <c r="C16" s="35">
        <f t="shared" si="1"/>
        <v>0.47333333333333338</v>
      </c>
      <c r="D16" s="35">
        <f t="shared" si="2"/>
        <v>0.50624999999999998</v>
      </c>
      <c r="E16" s="35">
        <f t="shared" si="3"/>
        <v>0.26333333333333336</v>
      </c>
      <c r="F16" s="35"/>
      <c r="I16" s="39">
        <v>0.42666666666666669</v>
      </c>
      <c r="J16" s="39">
        <v>0.52</v>
      </c>
      <c r="K16" s="39">
        <v>0.37666666666666665</v>
      </c>
      <c r="L16" s="39">
        <v>0.76</v>
      </c>
      <c r="M16" s="39">
        <v>0.39500000000000002</v>
      </c>
      <c r="N16" s="39">
        <v>0.49333333333333335</v>
      </c>
      <c r="O16" s="39">
        <v>0.26333333333333336</v>
      </c>
      <c r="R16" s="35">
        <f t="shared" si="0"/>
        <v>0.42666666666666669</v>
      </c>
      <c r="S16" s="35">
        <f t="shared" si="0"/>
        <v>0.52</v>
      </c>
      <c r="T16" s="35">
        <f t="shared" si="0"/>
        <v>0.37666666666666665</v>
      </c>
      <c r="U16" s="35">
        <f t="shared" si="0"/>
        <v>0.76</v>
      </c>
      <c r="V16" s="35">
        <f t="shared" si="0"/>
        <v>0.39500000000000002</v>
      </c>
      <c r="W16" s="35">
        <f t="shared" si="0"/>
        <v>0.49333333333333335</v>
      </c>
      <c r="X16" s="35">
        <f t="shared" si="0"/>
        <v>0.26333333333333336</v>
      </c>
    </row>
    <row r="17" spans="1:24" x14ac:dyDescent="0.35">
      <c r="A17" s="40" t="s">
        <v>95</v>
      </c>
      <c r="B17" s="40" t="s">
        <v>71</v>
      </c>
      <c r="C17" s="35">
        <f t="shared" si="1"/>
        <v>0.53666666666666674</v>
      </c>
      <c r="D17" s="35">
        <f t="shared" si="2"/>
        <v>0.57708333333333328</v>
      </c>
      <c r="E17" s="35">
        <f t="shared" si="3"/>
        <v>0.34999999999999992</v>
      </c>
      <c r="F17" s="35"/>
      <c r="I17" s="39">
        <v>0.52</v>
      </c>
      <c r="J17" s="39">
        <v>0.55333333333333345</v>
      </c>
      <c r="K17" s="39">
        <v>0.54166666666666663</v>
      </c>
      <c r="L17" s="39">
        <v>0.76</v>
      </c>
      <c r="M17" s="39">
        <v>0.51333333333333331</v>
      </c>
      <c r="N17" s="39">
        <v>0.49333333333333335</v>
      </c>
      <c r="O17" s="39">
        <v>0.34999999999999992</v>
      </c>
      <c r="R17" s="35">
        <f t="shared" si="0"/>
        <v>0.52</v>
      </c>
      <c r="S17" s="35">
        <f t="shared" si="0"/>
        <v>0.55333333333333345</v>
      </c>
      <c r="T17" s="35">
        <f t="shared" si="0"/>
        <v>0.54166666666666663</v>
      </c>
      <c r="U17" s="35">
        <f t="shared" si="0"/>
        <v>0.76</v>
      </c>
      <c r="V17" s="35">
        <f t="shared" si="0"/>
        <v>0.51333333333333331</v>
      </c>
      <c r="W17" s="35">
        <f t="shared" si="0"/>
        <v>0.49333333333333335</v>
      </c>
      <c r="X17" s="35">
        <f t="shared" si="0"/>
        <v>0.34999999999999992</v>
      </c>
    </row>
    <row r="18" spans="1:24" x14ac:dyDescent="0.35">
      <c r="A18" s="38" t="s">
        <v>96</v>
      </c>
      <c r="B18" s="38" t="s">
        <v>82</v>
      </c>
      <c r="C18" s="35">
        <f t="shared" si="1"/>
        <v>0.40666666666666662</v>
      </c>
      <c r="D18" s="35">
        <f t="shared" si="2"/>
        <v>0.61749999999999994</v>
      </c>
      <c r="E18" s="35">
        <f t="shared" si="3"/>
        <v>0.29666666666666663</v>
      </c>
      <c r="F18" s="35"/>
      <c r="I18" s="39">
        <v>0.30333333333333329</v>
      </c>
      <c r="J18" s="39">
        <v>0.51</v>
      </c>
      <c r="K18" s="39">
        <v>0.53166666666666673</v>
      </c>
      <c r="L18" s="39">
        <v>0.84</v>
      </c>
      <c r="M18" s="39">
        <v>0.51333333333333331</v>
      </c>
      <c r="N18" s="39">
        <v>0.58499999999999996</v>
      </c>
      <c r="O18" s="39">
        <v>0.29666666666666663</v>
      </c>
      <c r="R18" s="35">
        <f t="shared" si="0"/>
        <v>0.30333333333333329</v>
      </c>
      <c r="S18" s="35">
        <f t="shared" si="0"/>
        <v>0.51</v>
      </c>
      <c r="T18" s="35">
        <f t="shared" si="0"/>
        <v>0.53166666666666673</v>
      </c>
      <c r="U18" s="35">
        <f t="shared" si="0"/>
        <v>0.84</v>
      </c>
      <c r="V18" s="35">
        <f t="shared" si="0"/>
        <v>0.51333333333333331</v>
      </c>
      <c r="W18" s="35">
        <f t="shared" si="0"/>
        <v>0.58499999999999996</v>
      </c>
      <c r="X18" s="35">
        <f t="shared" si="0"/>
        <v>0.29666666666666663</v>
      </c>
    </row>
    <row r="19" spans="1:24" x14ac:dyDescent="0.35">
      <c r="A19" s="40" t="s">
        <v>97</v>
      </c>
      <c r="B19" s="40" t="s">
        <v>72</v>
      </c>
      <c r="C19" s="35">
        <f t="shared" si="1"/>
        <v>0.42500000000000004</v>
      </c>
      <c r="D19" s="35">
        <f t="shared" si="2"/>
        <v>0.47666666666666668</v>
      </c>
      <c r="E19" s="35">
        <f t="shared" si="3"/>
        <v>0.24333333333333332</v>
      </c>
      <c r="F19" s="35"/>
      <c r="I19" s="39">
        <v>0.3666666666666667</v>
      </c>
      <c r="J19" s="39">
        <v>0.48333333333333339</v>
      </c>
      <c r="K19" s="39">
        <v>0.41333333333333333</v>
      </c>
      <c r="L19" s="39">
        <v>0.77</v>
      </c>
      <c r="M19" s="39">
        <v>0.41333333333333333</v>
      </c>
      <c r="N19" s="39">
        <v>0.31</v>
      </c>
      <c r="O19" s="39">
        <v>0.24333333333333332</v>
      </c>
      <c r="R19" s="35">
        <f t="shared" si="0"/>
        <v>0.3666666666666667</v>
      </c>
      <c r="S19" s="35">
        <f t="shared" si="0"/>
        <v>0.48333333333333339</v>
      </c>
      <c r="T19" s="35">
        <f t="shared" si="0"/>
        <v>0.41333333333333333</v>
      </c>
      <c r="U19" s="35">
        <f t="shared" si="0"/>
        <v>0.77</v>
      </c>
      <c r="V19" s="35">
        <f t="shared" si="0"/>
        <v>0.41333333333333333</v>
      </c>
      <c r="W19" s="35">
        <f t="shared" si="0"/>
        <v>0.31</v>
      </c>
      <c r="X19" s="35">
        <f t="shared" si="0"/>
        <v>0.24333333333333332</v>
      </c>
    </row>
    <row r="20" spans="1:24" x14ac:dyDescent="0.35">
      <c r="A20" s="38" t="s">
        <v>117</v>
      </c>
      <c r="B20" s="38" t="s">
        <v>74</v>
      </c>
      <c r="C20" s="35">
        <f t="shared" si="1"/>
        <v>0.35083333333333333</v>
      </c>
      <c r="D20" s="35">
        <f t="shared" si="2"/>
        <v>0.51458333333333328</v>
      </c>
      <c r="E20" s="35">
        <f t="shared" si="3"/>
        <v>0.34666666666666668</v>
      </c>
      <c r="F20" s="35"/>
      <c r="I20" s="39">
        <v>0.315</v>
      </c>
      <c r="J20" s="39">
        <v>0.38666666666666671</v>
      </c>
      <c r="K20" s="39">
        <v>0.33</v>
      </c>
      <c r="L20" s="39">
        <v>0.85</v>
      </c>
      <c r="M20" s="39">
        <v>0.34499999999999997</v>
      </c>
      <c r="N20" s="39">
        <v>0.53333333333333333</v>
      </c>
      <c r="O20" s="39">
        <v>0.34666666666666668</v>
      </c>
      <c r="R20" s="35">
        <f t="shared" si="0"/>
        <v>0.315</v>
      </c>
      <c r="S20" s="35">
        <f t="shared" si="0"/>
        <v>0.38666666666666671</v>
      </c>
      <c r="T20" s="35">
        <f t="shared" si="0"/>
        <v>0.33</v>
      </c>
      <c r="U20" s="35">
        <f t="shared" si="0"/>
        <v>0.85</v>
      </c>
      <c r="V20" s="35">
        <f t="shared" si="0"/>
        <v>0.34499999999999997</v>
      </c>
      <c r="W20" s="35">
        <f t="shared" si="0"/>
        <v>0.53333333333333333</v>
      </c>
      <c r="X20" s="35">
        <f t="shared" si="0"/>
        <v>0.34666666666666668</v>
      </c>
    </row>
    <row r="21" spans="1:24" x14ac:dyDescent="0.35">
      <c r="A21" s="40" t="s">
        <v>98</v>
      </c>
      <c r="B21" s="40" t="s">
        <v>75</v>
      </c>
      <c r="C21" s="35">
        <f t="shared" si="1"/>
        <v>0.57583333333333331</v>
      </c>
      <c r="D21" s="35">
        <f t="shared" si="2"/>
        <v>0.63083333333333325</v>
      </c>
      <c r="E21" s="35">
        <f t="shared" si="3"/>
        <v>0.29333333333333328</v>
      </c>
      <c r="F21" s="35"/>
      <c r="I21" s="39">
        <v>0.56833333333333336</v>
      </c>
      <c r="J21" s="39">
        <v>0.58333333333333326</v>
      </c>
      <c r="K21" s="39">
        <v>0.56499999999999995</v>
      </c>
      <c r="L21" s="39">
        <v>0.86</v>
      </c>
      <c r="M21" s="39">
        <v>0.55666666666666664</v>
      </c>
      <c r="N21" s="39">
        <v>0.54166666666666663</v>
      </c>
      <c r="O21" s="39">
        <v>0.29333333333333328</v>
      </c>
      <c r="R21" s="35">
        <f t="shared" si="0"/>
        <v>0.56833333333333336</v>
      </c>
      <c r="S21" s="35">
        <f t="shared" si="0"/>
        <v>0.58333333333333326</v>
      </c>
      <c r="T21" s="35">
        <f t="shared" si="0"/>
        <v>0.56499999999999995</v>
      </c>
      <c r="U21" s="35">
        <f t="shared" si="0"/>
        <v>0.86</v>
      </c>
      <c r="V21" s="35">
        <f t="shared" si="0"/>
        <v>0.55666666666666664</v>
      </c>
      <c r="W21" s="35">
        <f t="shared" si="0"/>
        <v>0.54166666666666663</v>
      </c>
      <c r="X21" s="35">
        <f t="shared" si="0"/>
        <v>0.29333333333333328</v>
      </c>
    </row>
    <row r="22" spans="1:24" x14ac:dyDescent="0.35">
      <c r="A22" s="38" t="s">
        <v>99</v>
      </c>
      <c r="B22" s="38" t="s">
        <v>76</v>
      </c>
      <c r="C22" s="35">
        <f t="shared" si="1"/>
        <v>0.4291666666666667</v>
      </c>
      <c r="D22" s="35">
        <f t="shared" si="2"/>
        <v>0.54916666666666669</v>
      </c>
      <c r="E22" s="35">
        <f t="shared" si="3"/>
        <v>0.18000000000000002</v>
      </c>
      <c r="F22" s="35"/>
      <c r="I22" s="39">
        <v>0.40166666666666667</v>
      </c>
      <c r="J22" s="39">
        <v>0.45666666666666667</v>
      </c>
      <c r="K22" s="39">
        <v>0.51333333333333331</v>
      </c>
      <c r="L22" s="39">
        <v>0.9</v>
      </c>
      <c r="M22" s="39">
        <v>0.45666666666666672</v>
      </c>
      <c r="N22" s="39">
        <v>0.32666666666666666</v>
      </c>
      <c r="O22" s="39">
        <v>0.18000000000000002</v>
      </c>
      <c r="R22" s="35">
        <f t="shared" si="0"/>
        <v>0.40166666666666667</v>
      </c>
      <c r="S22" s="35">
        <f t="shared" si="0"/>
        <v>0.45666666666666667</v>
      </c>
      <c r="T22" s="35">
        <f t="shared" si="0"/>
        <v>0.51333333333333331</v>
      </c>
      <c r="U22" s="35">
        <f t="shared" si="0"/>
        <v>0.9</v>
      </c>
      <c r="V22" s="35">
        <f t="shared" si="0"/>
        <v>0.45666666666666672</v>
      </c>
      <c r="W22" s="35">
        <f t="shared" si="0"/>
        <v>0.32666666666666666</v>
      </c>
      <c r="X22" s="35">
        <f t="shared" si="0"/>
        <v>0.18000000000000002</v>
      </c>
    </row>
    <row r="23" spans="1:24" x14ac:dyDescent="0.35">
      <c r="A23" s="40" t="s">
        <v>100</v>
      </c>
      <c r="B23" s="40" t="s">
        <v>77</v>
      </c>
      <c r="C23" s="35">
        <f t="shared" si="1"/>
        <v>0.49500000000000005</v>
      </c>
      <c r="D23" s="35">
        <f t="shared" si="2"/>
        <v>0.53291666666666671</v>
      </c>
      <c r="E23" s="35">
        <f t="shared" si="3"/>
        <v>0.23333333333333331</v>
      </c>
      <c r="F23" s="35"/>
      <c r="I23" s="39">
        <v>0.54</v>
      </c>
      <c r="J23" s="39">
        <v>0.45000000000000007</v>
      </c>
      <c r="K23" s="39">
        <v>0.54833333333333334</v>
      </c>
      <c r="L23" s="39">
        <v>0.74</v>
      </c>
      <c r="M23" s="39">
        <v>0.48</v>
      </c>
      <c r="N23" s="39">
        <v>0.36333333333333334</v>
      </c>
      <c r="O23" s="39">
        <v>0.23333333333333331</v>
      </c>
      <c r="R23" s="35">
        <f t="shared" si="0"/>
        <v>0.54</v>
      </c>
      <c r="S23" s="35">
        <f t="shared" si="0"/>
        <v>0.45000000000000007</v>
      </c>
      <c r="T23" s="35">
        <f t="shared" si="0"/>
        <v>0.54833333333333334</v>
      </c>
      <c r="U23" s="35">
        <f t="shared" si="0"/>
        <v>0.74</v>
      </c>
      <c r="V23" s="35">
        <f t="shared" si="0"/>
        <v>0.48</v>
      </c>
      <c r="W23" s="35">
        <f t="shared" si="0"/>
        <v>0.36333333333333334</v>
      </c>
      <c r="X23" s="35">
        <f t="shared" si="0"/>
        <v>0.23333333333333331</v>
      </c>
    </row>
    <row r="24" spans="1:24" x14ac:dyDescent="0.35">
      <c r="A24" s="40" t="s">
        <v>101</v>
      </c>
      <c r="B24" s="40" t="s">
        <v>78</v>
      </c>
      <c r="C24" s="35">
        <f t="shared" si="1"/>
        <v>0.44250000000000006</v>
      </c>
      <c r="D24" s="35">
        <f t="shared" si="2"/>
        <v>0.54916666666666669</v>
      </c>
      <c r="E24" s="35">
        <f t="shared" si="3"/>
        <v>0.32333333333333331</v>
      </c>
      <c r="F24" s="35"/>
      <c r="I24" s="39">
        <v>0.39500000000000002</v>
      </c>
      <c r="J24" s="39">
        <v>0.4900000000000001</v>
      </c>
      <c r="K24" s="39">
        <v>0.40333333333333332</v>
      </c>
      <c r="L24" s="39">
        <v>0.81</v>
      </c>
      <c r="M24" s="39">
        <v>0.4366666666666667</v>
      </c>
      <c r="N24" s="39">
        <v>0.54666666666666675</v>
      </c>
      <c r="O24" s="39">
        <v>0.32333333333333331</v>
      </c>
      <c r="R24" s="35">
        <f t="shared" si="0"/>
        <v>0.39500000000000002</v>
      </c>
      <c r="S24" s="35">
        <f t="shared" si="0"/>
        <v>0.4900000000000001</v>
      </c>
      <c r="T24" s="35">
        <f t="shared" si="0"/>
        <v>0.40333333333333332</v>
      </c>
      <c r="U24" s="35">
        <f t="shared" si="0"/>
        <v>0.81</v>
      </c>
      <c r="V24" s="35">
        <f t="shared" si="0"/>
        <v>0.4366666666666667</v>
      </c>
      <c r="W24" s="35">
        <f t="shared" si="0"/>
        <v>0.54666666666666675</v>
      </c>
      <c r="X24" s="35">
        <f t="shared" si="0"/>
        <v>0.32333333333333331</v>
      </c>
    </row>
    <row r="25" spans="1:24" x14ac:dyDescent="0.35">
      <c r="A25" s="40" t="s">
        <v>102</v>
      </c>
      <c r="B25" s="40" t="s">
        <v>79</v>
      </c>
      <c r="C25" s="35">
        <f t="shared" si="1"/>
        <v>0.5475000000000001</v>
      </c>
      <c r="D25" s="35">
        <f t="shared" si="2"/>
        <v>0.62249999999999994</v>
      </c>
      <c r="E25" s="35">
        <f t="shared" si="3"/>
        <v>0.23666666666666666</v>
      </c>
      <c r="F25" s="35"/>
      <c r="H25" t="s">
        <v>42</v>
      </c>
      <c r="I25" s="39">
        <v>0.46500000000000002</v>
      </c>
      <c r="J25" s="39">
        <v>0.63000000000000012</v>
      </c>
      <c r="K25" s="39">
        <v>0.4916666666666667</v>
      </c>
      <c r="L25" s="39">
        <v>0.89</v>
      </c>
      <c r="M25" s="39">
        <v>0.52999999999999992</v>
      </c>
      <c r="N25" s="39">
        <v>0.57833333333333325</v>
      </c>
      <c r="O25" s="39">
        <v>0.23666666666666666</v>
      </c>
      <c r="R25" s="35">
        <f t="shared" si="0"/>
        <v>0.46500000000000002</v>
      </c>
      <c r="S25" s="35">
        <f t="shared" si="0"/>
        <v>0.63000000000000012</v>
      </c>
      <c r="T25" s="35">
        <f t="shared" si="0"/>
        <v>0.4916666666666667</v>
      </c>
      <c r="U25" s="35">
        <f t="shared" si="0"/>
        <v>0.89</v>
      </c>
      <c r="V25" s="35">
        <f t="shared" si="0"/>
        <v>0.52999999999999992</v>
      </c>
      <c r="W25" s="35">
        <f t="shared" si="0"/>
        <v>0.57833333333333325</v>
      </c>
      <c r="X25" s="35">
        <f t="shared" si="0"/>
        <v>0.23666666666666666</v>
      </c>
    </row>
    <row r="26" spans="1:24" x14ac:dyDescent="0.35">
      <c r="A26" s="38" t="s">
        <v>103</v>
      </c>
      <c r="B26" s="38" t="s">
        <v>80</v>
      </c>
      <c r="C26" s="35">
        <f t="shared" si="1"/>
        <v>0.42583333333333329</v>
      </c>
      <c r="D26" s="35">
        <f t="shared" si="2"/>
        <v>0.48083333333333333</v>
      </c>
      <c r="E26" s="35">
        <f t="shared" si="3"/>
        <v>0.21333333333333329</v>
      </c>
      <c r="F26" s="35"/>
      <c r="H26" t="s">
        <v>49</v>
      </c>
      <c r="I26" s="39">
        <v>0.34833333333333333</v>
      </c>
      <c r="J26" s="39">
        <v>0.50333333333333319</v>
      </c>
      <c r="K26" s="39">
        <v>0.37166666666666665</v>
      </c>
      <c r="L26" s="39">
        <v>0.82</v>
      </c>
      <c r="M26" s="39">
        <v>0.36499999999999999</v>
      </c>
      <c r="N26" s="39">
        <v>0.3666666666666667</v>
      </c>
      <c r="O26" s="39">
        <v>0.21333333333333329</v>
      </c>
      <c r="R26" s="35">
        <f t="shared" si="0"/>
        <v>0.34833333333333333</v>
      </c>
      <c r="S26" s="35">
        <f t="shared" si="0"/>
        <v>0.50333333333333319</v>
      </c>
      <c r="T26" s="35">
        <f t="shared" si="0"/>
        <v>0.37166666666666665</v>
      </c>
      <c r="U26" s="35">
        <f t="shared" si="0"/>
        <v>0.82</v>
      </c>
      <c r="V26" s="35">
        <f t="shared" si="0"/>
        <v>0.36499999999999999</v>
      </c>
      <c r="W26" s="35">
        <f t="shared" si="0"/>
        <v>0.3666666666666667</v>
      </c>
      <c r="X26" s="35">
        <f t="shared" si="0"/>
        <v>0.21333333333333329</v>
      </c>
    </row>
    <row r="27" spans="1:24" x14ac:dyDescent="0.35">
      <c r="A27" s="38" t="s">
        <v>104</v>
      </c>
      <c r="B27" s="38" t="s">
        <v>81</v>
      </c>
      <c r="C27" s="35">
        <f t="shared" si="1"/>
        <v>0.38500000000000001</v>
      </c>
      <c r="D27" s="35">
        <f t="shared" si="2"/>
        <v>0.45999999999999996</v>
      </c>
      <c r="E27" s="35">
        <f t="shared" si="3"/>
        <v>0.20333333333333337</v>
      </c>
      <c r="F27" s="35"/>
      <c r="I27" s="39">
        <v>0.32</v>
      </c>
      <c r="J27" s="39">
        <v>0.45000000000000007</v>
      </c>
      <c r="K27" s="39">
        <v>0.36166666666666664</v>
      </c>
      <c r="L27" s="39">
        <v>0.69</v>
      </c>
      <c r="M27" s="39">
        <v>0.375</v>
      </c>
      <c r="N27" s="39">
        <v>0.41333333333333333</v>
      </c>
      <c r="O27" s="39">
        <v>0.20333333333333337</v>
      </c>
      <c r="R27" s="35">
        <f t="shared" si="0"/>
        <v>0.32</v>
      </c>
      <c r="S27" s="35">
        <f t="shared" si="0"/>
        <v>0.45000000000000007</v>
      </c>
      <c r="T27" s="35">
        <f t="shared" si="0"/>
        <v>0.36166666666666664</v>
      </c>
      <c r="U27" s="35">
        <f t="shared" si="0"/>
        <v>0.69</v>
      </c>
      <c r="V27" s="35">
        <f t="shared" si="0"/>
        <v>0.375</v>
      </c>
      <c r="W27" s="35">
        <f t="shared" si="0"/>
        <v>0.41333333333333333</v>
      </c>
      <c r="X27" s="35">
        <f t="shared" si="0"/>
        <v>0.20333333333333337</v>
      </c>
    </row>
    <row r="28" spans="1:24" x14ac:dyDescent="0.35">
      <c r="A28" s="38" t="s">
        <v>105</v>
      </c>
      <c r="B28" s="38" t="s">
        <v>69</v>
      </c>
      <c r="C28" s="35">
        <f t="shared" si="1"/>
        <v>0.50750000000000006</v>
      </c>
      <c r="D28" s="35">
        <f t="shared" si="2"/>
        <v>0.54374999999999996</v>
      </c>
      <c r="E28" s="35">
        <f t="shared" si="3"/>
        <v>0.2233333333333333</v>
      </c>
      <c r="F28" s="35"/>
      <c r="I28" s="39">
        <v>0.505</v>
      </c>
      <c r="J28" s="39">
        <v>0.51</v>
      </c>
      <c r="K28" s="39">
        <v>0.50166666666666659</v>
      </c>
      <c r="L28" s="39">
        <v>0.83</v>
      </c>
      <c r="M28" s="39">
        <v>0.44500000000000001</v>
      </c>
      <c r="N28" s="39">
        <v>0.39833333333333337</v>
      </c>
      <c r="O28" s="39">
        <v>0.2233333333333333</v>
      </c>
      <c r="R28" s="35">
        <f t="shared" si="0"/>
        <v>0.505</v>
      </c>
      <c r="S28" s="35">
        <f t="shared" si="0"/>
        <v>0.51</v>
      </c>
      <c r="T28" s="35">
        <f t="shared" si="0"/>
        <v>0.50166666666666659</v>
      </c>
      <c r="U28" s="35">
        <f t="shared" si="0"/>
        <v>0.83</v>
      </c>
      <c r="V28" s="35">
        <f t="shared" si="0"/>
        <v>0.44500000000000001</v>
      </c>
      <c r="W28" s="35">
        <f t="shared" si="0"/>
        <v>0.39833333333333337</v>
      </c>
      <c r="X28" s="35">
        <f t="shared" si="0"/>
        <v>0.2233333333333333</v>
      </c>
    </row>
    <row r="29" spans="1:24" x14ac:dyDescent="0.35">
      <c r="A29" s="38" t="s">
        <v>106</v>
      </c>
      <c r="B29" s="38" t="s">
        <v>83</v>
      </c>
      <c r="C29" s="35">
        <f t="shared" si="1"/>
        <v>0.67333333333333334</v>
      </c>
      <c r="D29" s="35">
        <f t="shared" si="2"/>
        <v>0.64166666666666672</v>
      </c>
      <c r="E29" s="35">
        <f t="shared" si="3"/>
        <v>0.37333333333333335</v>
      </c>
      <c r="F29" s="35"/>
      <c r="I29" s="39">
        <v>0.66333333333333344</v>
      </c>
      <c r="J29" s="39">
        <v>0.68333333333333335</v>
      </c>
      <c r="K29" s="39">
        <v>0.64500000000000002</v>
      </c>
      <c r="L29" s="39">
        <v>0.79</v>
      </c>
      <c r="M29" s="39">
        <v>0.57500000000000007</v>
      </c>
      <c r="N29" s="39">
        <v>0.55666666666666664</v>
      </c>
      <c r="O29" s="39">
        <v>0.37333333333333335</v>
      </c>
      <c r="R29" s="35">
        <f t="shared" si="0"/>
        <v>0.66333333333333344</v>
      </c>
      <c r="S29" s="35">
        <f t="shared" si="0"/>
        <v>0.68333333333333335</v>
      </c>
      <c r="T29" s="35">
        <f t="shared" si="0"/>
        <v>0.64500000000000002</v>
      </c>
      <c r="U29" s="35">
        <f t="shared" si="0"/>
        <v>0.79</v>
      </c>
      <c r="V29" s="35">
        <f t="shared" si="0"/>
        <v>0.57500000000000007</v>
      </c>
      <c r="W29" s="35">
        <f t="shared" si="0"/>
        <v>0.55666666666666664</v>
      </c>
      <c r="X29" s="35">
        <f t="shared" si="0"/>
        <v>0.37333333333333335</v>
      </c>
    </row>
    <row r="30" spans="1:24" x14ac:dyDescent="0.35">
      <c r="A30" s="38" t="s">
        <v>124</v>
      </c>
      <c r="B30" s="38" t="s">
        <v>125</v>
      </c>
      <c r="C30" s="35">
        <f t="shared" si="1"/>
        <v>0.45833333333333337</v>
      </c>
      <c r="D30" s="35">
        <f t="shared" si="2"/>
        <v>0.47291666666666665</v>
      </c>
      <c r="E30" s="35">
        <f t="shared" si="3"/>
        <v>0.23666666666666666</v>
      </c>
      <c r="F30" s="35"/>
      <c r="I30" s="39">
        <v>0.45</v>
      </c>
      <c r="J30" s="39">
        <v>0.46666666666666667</v>
      </c>
      <c r="K30" s="39">
        <v>0.41833333333333328</v>
      </c>
      <c r="L30" s="39">
        <v>0.74</v>
      </c>
      <c r="M30" s="39">
        <v>0.37833333333333335</v>
      </c>
      <c r="N30" s="39">
        <v>0.35499999999999998</v>
      </c>
      <c r="O30" s="39">
        <v>0.23666666666666666</v>
      </c>
      <c r="R30" s="35">
        <f t="shared" si="0"/>
        <v>0.45</v>
      </c>
      <c r="S30" s="35">
        <f t="shared" si="0"/>
        <v>0.46666666666666667</v>
      </c>
      <c r="T30" s="35">
        <f t="shared" si="0"/>
        <v>0.41833333333333328</v>
      </c>
      <c r="U30" s="35">
        <f t="shared" si="0"/>
        <v>0.74</v>
      </c>
      <c r="V30" s="35">
        <f t="shared" si="0"/>
        <v>0.37833333333333335</v>
      </c>
      <c r="W30" s="35">
        <f t="shared" si="0"/>
        <v>0.35499999999999998</v>
      </c>
      <c r="X30" s="35">
        <f t="shared" si="0"/>
        <v>0.23666666666666666</v>
      </c>
    </row>
    <row r="31" spans="1:24" x14ac:dyDescent="0.35">
      <c r="A31" s="38" t="s">
        <v>140</v>
      </c>
      <c r="B31" s="38" t="s">
        <v>141</v>
      </c>
      <c r="C31" s="35">
        <f t="shared" si="1"/>
        <v>0.50166666666666659</v>
      </c>
      <c r="D31" s="35">
        <f t="shared" si="2"/>
        <v>0.65666666666666673</v>
      </c>
      <c r="E31" s="35">
        <f t="shared" si="3"/>
        <v>0.48666666666666664</v>
      </c>
      <c r="F31" s="35"/>
      <c r="I31" s="39">
        <v>0.48666666666666664</v>
      </c>
      <c r="J31" s="39">
        <v>0.51666666666666661</v>
      </c>
      <c r="K31" s="39">
        <v>0.6333333333333333</v>
      </c>
      <c r="L31" s="39">
        <v>0.79</v>
      </c>
      <c r="M31" s="39">
        <v>0.6</v>
      </c>
      <c r="N31" s="39">
        <v>0.60333333333333339</v>
      </c>
      <c r="O31" s="39">
        <v>0.48666666666666664</v>
      </c>
      <c r="R31" s="35">
        <f t="shared" si="0"/>
        <v>0.48666666666666664</v>
      </c>
      <c r="S31" s="35">
        <f t="shared" si="0"/>
        <v>0.51666666666666661</v>
      </c>
      <c r="T31" s="35">
        <f t="shared" si="0"/>
        <v>0.6333333333333333</v>
      </c>
      <c r="U31" s="35">
        <f t="shared" si="0"/>
        <v>0.79</v>
      </c>
      <c r="V31" s="35">
        <f t="shared" si="0"/>
        <v>0.6</v>
      </c>
      <c r="W31" s="35">
        <f t="shared" si="0"/>
        <v>0.60333333333333339</v>
      </c>
      <c r="X31" s="35">
        <f t="shared" si="0"/>
        <v>0.48666666666666664</v>
      </c>
    </row>
    <row r="32" spans="1:24" x14ac:dyDescent="0.35">
      <c r="A32" s="38" t="s">
        <v>142</v>
      </c>
      <c r="B32" s="38" t="s">
        <v>147</v>
      </c>
      <c r="C32" s="35">
        <f t="shared" si="1"/>
        <v>0.40083333333333337</v>
      </c>
      <c r="D32" s="35">
        <f t="shared" si="2"/>
        <v>0.50291666666666668</v>
      </c>
      <c r="E32" s="35">
        <f t="shared" si="3"/>
        <v>0.16666666666666666</v>
      </c>
      <c r="F32" s="35"/>
      <c r="I32" s="39">
        <v>0.35166666666666663</v>
      </c>
      <c r="J32" s="39">
        <v>0.45000000000000007</v>
      </c>
      <c r="K32" s="39">
        <v>0.42666666666666669</v>
      </c>
      <c r="L32" s="39">
        <v>0.87</v>
      </c>
      <c r="M32" s="39">
        <v>0.39999999999999997</v>
      </c>
      <c r="N32" s="39">
        <v>0.315</v>
      </c>
      <c r="O32" s="39">
        <v>0.16666666666666666</v>
      </c>
      <c r="R32" s="35">
        <f t="shared" si="0"/>
        <v>0.35166666666666663</v>
      </c>
      <c r="S32" s="35">
        <f t="shared" si="0"/>
        <v>0.45000000000000007</v>
      </c>
      <c r="T32" s="35">
        <f t="shared" si="0"/>
        <v>0.42666666666666669</v>
      </c>
      <c r="U32" s="35">
        <f t="shared" si="0"/>
        <v>0.87</v>
      </c>
      <c r="V32" s="35">
        <f t="shared" si="0"/>
        <v>0.39999999999999997</v>
      </c>
      <c r="W32" s="35">
        <f t="shared" si="0"/>
        <v>0.315</v>
      </c>
      <c r="X32" s="35">
        <f t="shared" si="0"/>
        <v>0.16666666666666666</v>
      </c>
    </row>
    <row r="33" spans="1:15" x14ac:dyDescent="0.35">
      <c r="A33" s="34"/>
      <c r="B33" s="34"/>
      <c r="C33" s="35"/>
      <c r="D33" s="35"/>
      <c r="E33" s="35"/>
      <c r="F33" s="35"/>
      <c r="I33" s="36"/>
      <c r="J33" s="36"/>
      <c r="K33" s="36"/>
      <c r="L33" s="36"/>
      <c r="M33" s="36"/>
      <c r="N33" s="36"/>
      <c r="O33" s="36"/>
    </row>
    <row r="34" spans="1:15" x14ac:dyDescent="0.35">
      <c r="A34" s="34"/>
      <c r="B34" s="34"/>
      <c r="C34" s="35"/>
      <c r="D34" s="35"/>
      <c r="E34" s="35"/>
      <c r="F34" s="35"/>
      <c r="I34" s="36"/>
      <c r="J34" s="36"/>
      <c r="K34" s="36"/>
      <c r="L34" s="36"/>
      <c r="M34" s="36"/>
      <c r="N34" s="36"/>
      <c r="O34" s="36"/>
    </row>
    <row r="35" spans="1:15" x14ac:dyDescent="0.35">
      <c r="A35" s="34"/>
      <c r="B35" s="34"/>
      <c r="C35" s="35"/>
      <c r="D35" s="35"/>
      <c r="E35" s="35"/>
      <c r="F35" s="35"/>
      <c r="I35" s="36"/>
      <c r="J35" s="36"/>
      <c r="K35" s="36"/>
      <c r="L35" s="36"/>
      <c r="M35" s="36"/>
      <c r="N35" s="36"/>
      <c r="O35" s="36"/>
    </row>
    <row r="36" spans="1:15" x14ac:dyDescent="0.35">
      <c r="C36" s="37"/>
      <c r="D36" s="37"/>
      <c r="E36" s="37"/>
      <c r="F36" s="37"/>
      <c r="I36" s="37"/>
      <c r="J36" s="37"/>
      <c r="K36" s="37"/>
      <c r="L36" s="37"/>
      <c r="M36" s="37"/>
      <c r="N36" s="37"/>
      <c r="O36" s="37"/>
    </row>
    <row r="37" spans="1:15" x14ac:dyDescent="0.35">
      <c r="C37" s="37"/>
      <c r="D37" s="37"/>
      <c r="E37" s="37"/>
      <c r="F37" s="37"/>
      <c r="I37" s="37"/>
      <c r="J37" s="37"/>
      <c r="K37" s="37"/>
      <c r="L37" s="37"/>
      <c r="M37" s="37"/>
      <c r="N37" s="37"/>
      <c r="O37" s="37"/>
    </row>
    <row r="38" spans="1:15" x14ac:dyDescent="0.35">
      <c r="C38" s="37"/>
      <c r="D38" s="37"/>
      <c r="E38" s="37"/>
      <c r="F38" s="37"/>
      <c r="I38" s="37"/>
      <c r="J38" s="37"/>
      <c r="K38" s="37"/>
      <c r="L38" s="37"/>
      <c r="M38" s="37"/>
      <c r="N38" s="37"/>
      <c r="O38" s="37"/>
    </row>
    <row r="39" spans="1:15" x14ac:dyDescent="0.35">
      <c r="C39" s="37"/>
      <c r="D39" s="37"/>
      <c r="E39" s="37"/>
      <c r="F39" s="37"/>
      <c r="I39" s="37"/>
      <c r="J39" s="37"/>
      <c r="K39" s="37"/>
      <c r="L39" s="37"/>
      <c r="M39" s="37"/>
      <c r="N39" s="37"/>
      <c r="O39" s="37"/>
    </row>
    <row r="40" spans="1:15" x14ac:dyDescent="0.35">
      <c r="C40" s="37"/>
      <c r="D40" s="37"/>
      <c r="E40" s="37"/>
      <c r="F40" s="37"/>
      <c r="I40" s="37"/>
      <c r="J40" s="37"/>
      <c r="K40" s="37"/>
      <c r="L40" s="37"/>
      <c r="M40" s="37"/>
      <c r="N40" s="37"/>
      <c r="O40" s="37"/>
    </row>
    <row r="41" spans="1:15" x14ac:dyDescent="0.35">
      <c r="C41" s="37"/>
      <c r="D41" s="37"/>
      <c r="E41" s="37"/>
      <c r="F41" s="37"/>
      <c r="I41" s="37"/>
      <c r="J41" s="37"/>
      <c r="K41" s="37"/>
      <c r="L41" s="37"/>
      <c r="M41" s="37"/>
      <c r="N41" s="37"/>
      <c r="O41" s="37"/>
    </row>
    <row r="42" spans="1:15" x14ac:dyDescent="0.35">
      <c r="C42" s="37"/>
      <c r="D42" s="37"/>
      <c r="E42" s="37"/>
      <c r="F42" s="37"/>
      <c r="I42" s="37"/>
      <c r="J42" s="37"/>
      <c r="K42" s="37"/>
      <c r="L42" s="37"/>
      <c r="M42" s="37"/>
      <c r="N42" s="37"/>
      <c r="O42" s="37"/>
    </row>
    <row r="43" spans="1:15" x14ac:dyDescent="0.35">
      <c r="C43" s="37"/>
      <c r="D43" s="37"/>
      <c r="E43" s="37"/>
      <c r="F43" s="37"/>
      <c r="I43" s="37"/>
      <c r="J43" s="37"/>
      <c r="K43" s="37"/>
      <c r="L43" s="37"/>
      <c r="M43" s="37"/>
      <c r="N43" s="37"/>
      <c r="O43" s="37"/>
    </row>
    <row r="44" spans="1:15" x14ac:dyDescent="0.35">
      <c r="C44" s="37"/>
      <c r="D44" s="37"/>
      <c r="E44" s="37"/>
      <c r="F44" s="37"/>
      <c r="I44" s="37"/>
      <c r="J44" s="37"/>
      <c r="K44" s="37"/>
      <c r="L44" s="37"/>
      <c r="M44" s="37"/>
      <c r="N44" s="37"/>
      <c r="O44" s="37"/>
    </row>
    <row r="45" spans="1:15" x14ac:dyDescent="0.35">
      <c r="C45" s="37"/>
      <c r="D45" s="37"/>
      <c r="E45" s="37"/>
      <c r="F45" s="37"/>
      <c r="I45" s="37"/>
      <c r="J45" s="37"/>
      <c r="K45" s="37"/>
      <c r="L45" s="37"/>
      <c r="M45" s="37"/>
      <c r="N45" s="37"/>
      <c r="O45" s="37"/>
    </row>
    <row r="46" spans="1:15" x14ac:dyDescent="0.35">
      <c r="C46" s="37"/>
      <c r="D46" s="37"/>
      <c r="E46" s="37"/>
      <c r="F46" s="37"/>
      <c r="I46" s="37"/>
      <c r="J46" s="37"/>
      <c r="K46" s="37"/>
      <c r="L46" s="37"/>
      <c r="M46" s="37"/>
      <c r="N46" s="37"/>
      <c r="O46" s="37"/>
    </row>
    <row r="47" spans="1:15" x14ac:dyDescent="0.35">
      <c r="C47" s="37"/>
      <c r="D47" s="37"/>
      <c r="E47" s="37"/>
      <c r="F47" s="37"/>
      <c r="I47" s="37"/>
      <c r="J47" s="37"/>
      <c r="K47" s="37"/>
      <c r="L47" s="37"/>
      <c r="M47" s="37"/>
      <c r="N47" s="37"/>
      <c r="O47" s="37"/>
    </row>
    <row r="48" spans="1:15" x14ac:dyDescent="0.35">
      <c r="C48" s="37"/>
      <c r="D48" s="37"/>
      <c r="E48" s="37"/>
      <c r="F48" s="37"/>
      <c r="I48" s="37"/>
      <c r="J48" s="37"/>
      <c r="K48" s="37"/>
      <c r="L48" s="37"/>
      <c r="M48" s="37"/>
      <c r="N48" s="37"/>
      <c r="O48" s="37"/>
    </row>
    <row r="49" spans="3:15" x14ac:dyDescent="0.35">
      <c r="C49" s="37"/>
      <c r="D49" s="37"/>
      <c r="E49" s="37"/>
      <c r="F49" s="37"/>
      <c r="I49" s="37"/>
      <c r="J49" s="37"/>
      <c r="K49" s="37"/>
      <c r="L49" s="37"/>
      <c r="M49" s="37"/>
      <c r="N49" s="37"/>
      <c r="O49" s="37"/>
    </row>
    <row r="50" spans="3:15" x14ac:dyDescent="0.35">
      <c r="C50" s="37"/>
      <c r="D50" s="37"/>
      <c r="E50" s="37"/>
      <c r="F50" s="37"/>
      <c r="I50" s="37"/>
      <c r="J50" s="37"/>
      <c r="K50" s="37"/>
      <c r="L50" s="37"/>
      <c r="M50" s="37"/>
      <c r="N50" s="37"/>
      <c r="O50" s="37"/>
    </row>
    <row r="51" spans="3:15" x14ac:dyDescent="0.35">
      <c r="C51" s="37"/>
      <c r="D51" s="37"/>
      <c r="E51" s="37"/>
      <c r="F51" s="37"/>
      <c r="I51" s="37"/>
      <c r="J51" s="37"/>
      <c r="K51" s="37"/>
      <c r="L51" s="37"/>
      <c r="M51" s="37"/>
      <c r="N51" s="37"/>
      <c r="O51" s="37"/>
    </row>
    <row r="52" spans="3:15" x14ac:dyDescent="0.35">
      <c r="C52" s="37"/>
      <c r="D52" s="37"/>
      <c r="E52" s="37"/>
      <c r="F52" s="37"/>
      <c r="I52" s="37"/>
      <c r="J52" s="37"/>
      <c r="K52" s="37"/>
      <c r="L52" s="37"/>
      <c r="M52" s="37"/>
      <c r="N52" s="37"/>
      <c r="O52" s="37"/>
    </row>
    <row r="53" spans="3:15" x14ac:dyDescent="0.35">
      <c r="C53" s="37"/>
      <c r="D53" s="37"/>
      <c r="E53" s="37"/>
      <c r="F53" s="37"/>
      <c r="I53" s="37"/>
      <c r="J53" s="37"/>
      <c r="K53" s="37"/>
      <c r="L53" s="37"/>
      <c r="M53" s="37"/>
      <c r="N53" s="37"/>
      <c r="O53" s="37"/>
    </row>
    <row r="54" spans="3:15" x14ac:dyDescent="0.35">
      <c r="C54" s="37"/>
      <c r="D54" s="37"/>
      <c r="E54" s="37"/>
      <c r="F54" s="37"/>
      <c r="I54" s="37"/>
      <c r="J54" s="37"/>
      <c r="K54" s="37"/>
      <c r="L54" s="37"/>
      <c r="M54" s="37"/>
      <c r="N54" s="37"/>
      <c r="O54" s="37"/>
    </row>
    <row r="55" spans="3:15" x14ac:dyDescent="0.35">
      <c r="C55" s="37"/>
      <c r="D55" s="37"/>
      <c r="E55" s="37"/>
      <c r="F55" s="37"/>
      <c r="I55" s="37"/>
      <c r="J55" s="37"/>
      <c r="K55" s="37"/>
      <c r="L55" s="37"/>
      <c r="M55" s="37"/>
      <c r="N55" s="37"/>
      <c r="O55" s="37"/>
    </row>
    <row r="56" spans="3:15" x14ac:dyDescent="0.35">
      <c r="C56" s="37"/>
      <c r="D56" s="37"/>
      <c r="E56" s="37"/>
      <c r="F56" s="37"/>
      <c r="I56" s="37"/>
      <c r="J56" s="37"/>
      <c r="K56" s="37"/>
      <c r="L56" s="37"/>
      <c r="M56" s="37"/>
      <c r="N56" s="37"/>
      <c r="O56" s="37"/>
    </row>
    <row r="57" spans="3:15" x14ac:dyDescent="0.35">
      <c r="C57" s="37"/>
      <c r="D57" s="37"/>
      <c r="E57" s="37"/>
      <c r="F57" s="37"/>
      <c r="I57" s="37"/>
      <c r="J57" s="37"/>
      <c r="K57" s="37"/>
      <c r="L57" s="37"/>
      <c r="M57" s="37"/>
      <c r="N57" s="37"/>
      <c r="O57" s="37"/>
    </row>
    <row r="58" spans="3:15" x14ac:dyDescent="0.35">
      <c r="C58" s="37"/>
      <c r="D58" s="37"/>
      <c r="E58" s="37"/>
      <c r="F58" s="37"/>
      <c r="I58" s="37"/>
      <c r="J58" s="37"/>
      <c r="K58" s="37"/>
      <c r="L58" s="37"/>
      <c r="M58" s="37"/>
      <c r="N58" s="37"/>
      <c r="O58" s="37"/>
    </row>
    <row r="59" spans="3:15" x14ac:dyDescent="0.35">
      <c r="C59" s="37"/>
      <c r="D59" s="37"/>
      <c r="E59" s="37"/>
      <c r="F59" s="37"/>
      <c r="I59" s="37"/>
      <c r="J59" s="37"/>
      <c r="K59" s="37"/>
      <c r="L59" s="37"/>
      <c r="M59" s="37"/>
      <c r="N59" s="37"/>
      <c r="O59" s="37"/>
    </row>
    <row r="60" spans="3:15" x14ac:dyDescent="0.35">
      <c r="C60" s="37"/>
      <c r="D60" s="37"/>
      <c r="E60" s="37"/>
      <c r="F60" s="37"/>
      <c r="I60" s="37"/>
      <c r="J60" s="37"/>
      <c r="K60" s="37"/>
      <c r="L60" s="37"/>
      <c r="M60" s="37"/>
      <c r="N60" s="37"/>
      <c r="O60" s="37"/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X60"/>
  <sheetViews>
    <sheetView topLeftCell="A19" workbookViewId="0">
      <selection activeCell="A7" sqref="A7:B7"/>
    </sheetView>
  </sheetViews>
  <sheetFormatPr defaultColWidth="8.7265625" defaultRowHeight="14.5" x14ac:dyDescent="0.35"/>
  <cols>
    <col min="2" max="2" width="23.453125" customWidth="1"/>
    <col min="3" max="6" width="10.54296875" customWidth="1"/>
    <col min="7" max="7" width="4.453125" customWidth="1"/>
    <col min="8" max="8" width="19.7265625" customWidth="1"/>
    <col min="17" max="17" width="5.453125" customWidth="1"/>
    <col min="18" max="24" width="9.453125" bestFit="1" customWidth="1"/>
    <col min="25" max="25" width="4.54296875" customWidth="1"/>
  </cols>
  <sheetData>
    <row r="1" spans="1:24" x14ac:dyDescent="0.35">
      <c r="C1" s="32" t="s">
        <v>39</v>
      </c>
      <c r="I1" s="32" t="s">
        <v>40</v>
      </c>
      <c r="R1" s="32" t="s">
        <v>41</v>
      </c>
    </row>
    <row r="2" spans="1:24" s="32" customFormat="1" ht="76.5" customHeight="1" x14ac:dyDescent="0.35">
      <c r="E2" s="32" t="s">
        <v>42</v>
      </c>
      <c r="I2" s="42" t="s">
        <v>43</v>
      </c>
      <c r="J2" s="42" t="s">
        <v>126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127</v>
      </c>
      <c r="P2" s="43" t="s">
        <v>49</v>
      </c>
      <c r="R2" s="42" t="s">
        <v>43</v>
      </c>
      <c r="S2" s="42" t="s">
        <v>126</v>
      </c>
      <c r="T2" s="42" t="s">
        <v>29</v>
      </c>
      <c r="U2" s="42" t="s">
        <v>45</v>
      </c>
      <c r="V2" s="42" t="s">
        <v>46</v>
      </c>
      <c r="W2" s="42" t="s">
        <v>31</v>
      </c>
      <c r="X2" s="42" t="s">
        <v>127</v>
      </c>
    </row>
    <row r="3" spans="1:24" x14ac:dyDescent="0.35"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/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</row>
    <row r="4" spans="1:24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/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</row>
    <row r="5" spans="1:24" x14ac:dyDescent="0.35">
      <c r="H5" t="s">
        <v>52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/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</row>
    <row r="6" spans="1:24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P6" s="33"/>
      <c r="R6" s="33" t="s">
        <v>54</v>
      </c>
      <c r="S6" s="33" t="s">
        <v>54</v>
      </c>
      <c r="T6" s="33" t="s">
        <v>55</v>
      </c>
      <c r="U6" s="33" t="s">
        <v>55</v>
      </c>
      <c r="V6" s="33" t="s">
        <v>55</v>
      </c>
      <c r="W6" s="33" t="s">
        <v>55</v>
      </c>
      <c r="X6" s="33" t="s">
        <v>56</v>
      </c>
    </row>
    <row r="7" spans="1:24" x14ac:dyDescent="0.35">
      <c r="A7" t="s">
        <v>57</v>
      </c>
      <c r="B7" t="s">
        <v>58</v>
      </c>
      <c r="C7" t="s">
        <v>151</v>
      </c>
      <c r="D7" t="s">
        <v>152</v>
      </c>
      <c r="E7" t="s">
        <v>153</v>
      </c>
      <c r="H7" t="s">
        <v>49</v>
      </c>
    </row>
    <row r="8" spans="1:24" x14ac:dyDescent="0.35">
      <c r="A8" s="38" t="s">
        <v>87</v>
      </c>
      <c r="B8" s="38" t="s">
        <v>62</v>
      </c>
      <c r="C8" s="35">
        <f>AVERAGE(R8:S8)</f>
        <v>0.43999999999999995</v>
      </c>
      <c r="D8" s="35">
        <f>AVERAGE(T8:W8)</f>
        <v>0.45583333333333337</v>
      </c>
      <c r="E8" s="35">
        <f>AVERAGE(X8)</f>
        <v>0.15333333333333332</v>
      </c>
      <c r="F8" s="35"/>
      <c r="H8" t="s">
        <v>49</v>
      </c>
      <c r="I8" s="39">
        <v>0.37333333333333335</v>
      </c>
      <c r="J8" s="39">
        <v>0.5066666666666666</v>
      </c>
      <c r="K8" s="39">
        <v>0.40500000000000003</v>
      </c>
      <c r="L8" s="39">
        <v>0.73</v>
      </c>
      <c r="M8" s="39">
        <v>0.36833333333333335</v>
      </c>
      <c r="N8" s="39">
        <v>0.32</v>
      </c>
      <c r="O8" s="39">
        <v>0.15333333333333332</v>
      </c>
      <c r="R8" s="35">
        <f t="shared" ref="R8:X30" si="0">IF(ISNUMBER(I8)=TRUE,R$5*(I8-R$4)/(R$3-R$4)+(1-R$5)*(1-(I8-R$4)/(R$3-R$4)),"..")</f>
        <v>0.37333333333333335</v>
      </c>
      <c r="S8" s="35">
        <f t="shared" si="0"/>
        <v>0.5066666666666666</v>
      </c>
      <c r="T8" s="35">
        <f t="shared" si="0"/>
        <v>0.40500000000000003</v>
      </c>
      <c r="U8" s="35">
        <f t="shared" si="0"/>
        <v>0.73</v>
      </c>
      <c r="V8" s="35">
        <f t="shared" si="0"/>
        <v>0.36833333333333335</v>
      </c>
      <c r="W8" s="35">
        <f t="shared" si="0"/>
        <v>0.32</v>
      </c>
      <c r="X8" s="35">
        <f t="shared" si="0"/>
        <v>0.15333333333333332</v>
      </c>
    </row>
    <row r="9" spans="1:24" x14ac:dyDescent="0.35">
      <c r="A9" s="38" t="s">
        <v>135</v>
      </c>
      <c r="B9" s="38" t="s">
        <v>136</v>
      </c>
      <c r="C9" s="35">
        <f t="shared" ref="C9:C30" si="1">AVERAGE(R9:S9)</f>
        <v>0.57000000000000006</v>
      </c>
      <c r="D9" s="35">
        <f t="shared" ref="D9:D30" si="2">AVERAGE(T9:W9)</f>
        <v>0.66333333333333322</v>
      </c>
      <c r="E9" s="35">
        <f t="shared" ref="E9:E30" si="3">AVERAGE(X9)</f>
        <v>0.3133333333333333</v>
      </c>
      <c r="F9" s="35"/>
      <c r="I9" s="39">
        <v>0.61</v>
      </c>
      <c r="J9" s="39">
        <v>0.53</v>
      </c>
      <c r="K9" s="39">
        <v>0.63</v>
      </c>
      <c r="L9" s="39">
        <v>0.89</v>
      </c>
      <c r="M9" s="39">
        <v>0.57499999999999996</v>
      </c>
      <c r="N9" s="39">
        <v>0.55833333333333324</v>
      </c>
      <c r="O9" s="39">
        <v>0.3133333333333333</v>
      </c>
      <c r="R9" s="35">
        <f t="shared" si="0"/>
        <v>0.61</v>
      </c>
      <c r="S9" s="35">
        <f t="shared" si="0"/>
        <v>0.53</v>
      </c>
      <c r="T9" s="35">
        <f t="shared" si="0"/>
        <v>0.63</v>
      </c>
      <c r="U9" s="35">
        <f t="shared" si="0"/>
        <v>0.89</v>
      </c>
      <c r="V9" s="35">
        <f t="shared" si="0"/>
        <v>0.57499999999999996</v>
      </c>
      <c r="W9" s="35">
        <f t="shared" si="0"/>
        <v>0.55833333333333324</v>
      </c>
      <c r="X9" s="35">
        <f t="shared" si="0"/>
        <v>0.3133333333333333</v>
      </c>
    </row>
    <row r="10" spans="1:24" x14ac:dyDescent="0.35">
      <c r="A10" s="38" t="s">
        <v>88</v>
      </c>
      <c r="B10" s="38" t="s">
        <v>63</v>
      </c>
      <c r="C10" s="35">
        <f t="shared" si="1"/>
        <v>0.49</v>
      </c>
      <c r="D10" s="35">
        <f t="shared" si="2"/>
        <v>0.54416666666666669</v>
      </c>
      <c r="E10" s="35">
        <f t="shared" si="3"/>
        <v>0.27</v>
      </c>
      <c r="F10" s="35"/>
      <c r="I10" s="39">
        <v>0.48</v>
      </c>
      <c r="J10" s="39">
        <v>0.5</v>
      </c>
      <c r="K10" s="39">
        <v>0.49</v>
      </c>
      <c r="L10" s="39">
        <v>0.82</v>
      </c>
      <c r="M10" s="39">
        <v>0.45333333333333337</v>
      </c>
      <c r="N10" s="39">
        <v>0.41333333333333333</v>
      </c>
      <c r="O10" s="39">
        <v>0.27</v>
      </c>
      <c r="R10" s="35">
        <f t="shared" si="0"/>
        <v>0.48</v>
      </c>
      <c r="S10" s="35">
        <f t="shared" si="0"/>
        <v>0.5</v>
      </c>
      <c r="T10" s="35">
        <f t="shared" si="0"/>
        <v>0.49</v>
      </c>
      <c r="U10" s="35">
        <f t="shared" si="0"/>
        <v>0.82</v>
      </c>
      <c r="V10" s="35">
        <f t="shared" si="0"/>
        <v>0.45333333333333337</v>
      </c>
      <c r="W10" s="35">
        <f t="shared" si="0"/>
        <v>0.41333333333333333</v>
      </c>
      <c r="X10" s="35">
        <f t="shared" si="0"/>
        <v>0.27</v>
      </c>
    </row>
    <row r="11" spans="1:24" x14ac:dyDescent="0.35">
      <c r="A11" s="38" t="s">
        <v>89</v>
      </c>
      <c r="B11" s="38" t="s">
        <v>64</v>
      </c>
      <c r="C11" s="35">
        <f t="shared" si="1"/>
        <v>0.44750000000000001</v>
      </c>
      <c r="D11" s="35">
        <f t="shared" si="2"/>
        <v>0.55833333333333335</v>
      </c>
      <c r="E11" s="35">
        <f t="shared" si="3"/>
        <v>0.30333333333333329</v>
      </c>
      <c r="F11" s="35"/>
      <c r="I11" s="39">
        <v>0.35833333333333334</v>
      </c>
      <c r="J11" s="39">
        <v>0.53666666666666663</v>
      </c>
      <c r="K11" s="39">
        <v>0.48333333333333334</v>
      </c>
      <c r="L11" s="39">
        <v>0.84</v>
      </c>
      <c r="M11" s="39">
        <v>0.45166666666666666</v>
      </c>
      <c r="N11" s="39">
        <v>0.45833333333333331</v>
      </c>
      <c r="O11" s="39">
        <v>0.30333333333333329</v>
      </c>
      <c r="R11" s="35">
        <f t="shared" si="0"/>
        <v>0.35833333333333334</v>
      </c>
      <c r="S11" s="35">
        <f t="shared" si="0"/>
        <v>0.53666666666666663</v>
      </c>
      <c r="T11" s="35">
        <f t="shared" si="0"/>
        <v>0.48333333333333334</v>
      </c>
      <c r="U11" s="35">
        <f t="shared" si="0"/>
        <v>0.84</v>
      </c>
      <c r="V11" s="35">
        <f t="shared" si="0"/>
        <v>0.45166666666666666</v>
      </c>
      <c r="W11" s="35">
        <f t="shared" si="0"/>
        <v>0.45833333333333331</v>
      </c>
      <c r="X11" s="35">
        <f t="shared" si="0"/>
        <v>0.30333333333333329</v>
      </c>
    </row>
    <row r="12" spans="1:24" x14ac:dyDescent="0.35">
      <c r="A12" s="38" t="s">
        <v>90</v>
      </c>
      <c r="B12" s="38" t="s">
        <v>65</v>
      </c>
      <c r="C12" s="35">
        <f t="shared" si="1"/>
        <v>0.6183333333333334</v>
      </c>
      <c r="D12" s="35">
        <f t="shared" si="2"/>
        <v>0.6875</v>
      </c>
      <c r="E12" s="35">
        <f t="shared" si="3"/>
        <v>0.43</v>
      </c>
      <c r="F12" s="35"/>
      <c r="I12" s="39">
        <v>0.57333333333333336</v>
      </c>
      <c r="J12" s="39">
        <v>0.66333333333333333</v>
      </c>
      <c r="K12" s="39">
        <v>0.69499999999999995</v>
      </c>
      <c r="L12" s="39">
        <v>0.86</v>
      </c>
      <c r="M12" s="39">
        <v>0.6</v>
      </c>
      <c r="N12" s="39">
        <v>0.59499999999999997</v>
      </c>
      <c r="O12" s="39">
        <v>0.43</v>
      </c>
      <c r="R12" s="35">
        <f t="shared" si="0"/>
        <v>0.57333333333333336</v>
      </c>
      <c r="S12" s="35">
        <f t="shared" si="0"/>
        <v>0.66333333333333333</v>
      </c>
      <c r="T12" s="35">
        <f t="shared" si="0"/>
        <v>0.69499999999999995</v>
      </c>
      <c r="U12" s="35">
        <f t="shared" si="0"/>
        <v>0.86</v>
      </c>
      <c r="V12" s="35">
        <f t="shared" si="0"/>
        <v>0.6</v>
      </c>
      <c r="W12" s="35">
        <f t="shared" si="0"/>
        <v>0.59499999999999997</v>
      </c>
      <c r="X12" s="35">
        <f t="shared" si="0"/>
        <v>0.43</v>
      </c>
    </row>
    <row r="13" spans="1:24" x14ac:dyDescent="0.35">
      <c r="A13" s="38" t="s">
        <v>91</v>
      </c>
      <c r="B13" s="38" t="s">
        <v>66</v>
      </c>
      <c r="C13" s="35">
        <f t="shared" si="1"/>
        <v>0.49583333333333335</v>
      </c>
      <c r="D13" s="35">
        <f t="shared" si="2"/>
        <v>0.60166666666666668</v>
      </c>
      <c r="E13" s="35">
        <f t="shared" si="3"/>
        <v>0.33666666666666661</v>
      </c>
      <c r="F13" s="35"/>
      <c r="H13" t="s">
        <v>49</v>
      </c>
      <c r="I13" s="39">
        <v>0.505</v>
      </c>
      <c r="J13" s="39">
        <v>0.48666666666666669</v>
      </c>
      <c r="K13" s="39">
        <v>0.49666666666666665</v>
      </c>
      <c r="L13" s="39">
        <v>0.78</v>
      </c>
      <c r="M13" s="39">
        <v>0.45833333333333331</v>
      </c>
      <c r="N13" s="39">
        <v>0.67166666666666675</v>
      </c>
      <c r="O13" s="39">
        <v>0.33666666666666661</v>
      </c>
      <c r="R13" s="35">
        <f t="shared" si="0"/>
        <v>0.505</v>
      </c>
      <c r="S13" s="35">
        <f t="shared" si="0"/>
        <v>0.48666666666666669</v>
      </c>
      <c r="T13" s="35">
        <f t="shared" si="0"/>
        <v>0.49666666666666665</v>
      </c>
      <c r="U13" s="35">
        <f t="shared" si="0"/>
        <v>0.78</v>
      </c>
      <c r="V13" s="35">
        <f t="shared" si="0"/>
        <v>0.45833333333333331</v>
      </c>
      <c r="W13" s="35">
        <f t="shared" si="0"/>
        <v>0.67166666666666675</v>
      </c>
      <c r="X13" s="35">
        <f t="shared" si="0"/>
        <v>0.33666666666666661</v>
      </c>
    </row>
    <row r="14" spans="1:24" x14ac:dyDescent="0.35">
      <c r="A14" s="40" t="s">
        <v>92</v>
      </c>
      <c r="B14" s="40" t="s">
        <v>67</v>
      </c>
      <c r="C14" s="35">
        <f t="shared" si="1"/>
        <v>0.51583333333333337</v>
      </c>
      <c r="D14" s="35">
        <f t="shared" si="2"/>
        <v>0.64833333333333332</v>
      </c>
      <c r="E14" s="35">
        <f t="shared" si="3"/>
        <v>0.27333333333333337</v>
      </c>
      <c r="F14" s="35"/>
      <c r="I14" s="39">
        <v>0.51500000000000001</v>
      </c>
      <c r="J14" s="39">
        <v>0.51666666666666661</v>
      </c>
      <c r="K14" s="39">
        <v>0.60166666666666668</v>
      </c>
      <c r="L14" s="39">
        <v>0.84</v>
      </c>
      <c r="M14" s="39">
        <v>0.56333333333333335</v>
      </c>
      <c r="N14" s="39">
        <v>0.58833333333333337</v>
      </c>
      <c r="O14" s="39">
        <v>0.27333333333333337</v>
      </c>
      <c r="R14" s="35">
        <f t="shared" si="0"/>
        <v>0.51500000000000001</v>
      </c>
      <c r="S14" s="35">
        <f t="shared" si="0"/>
        <v>0.51666666666666661</v>
      </c>
      <c r="T14" s="35">
        <f t="shared" si="0"/>
        <v>0.60166666666666668</v>
      </c>
      <c r="U14" s="35">
        <f t="shared" si="0"/>
        <v>0.84</v>
      </c>
      <c r="V14" s="35">
        <f t="shared" si="0"/>
        <v>0.56333333333333335</v>
      </c>
      <c r="W14" s="35">
        <f t="shared" si="0"/>
        <v>0.58833333333333337</v>
      </c>
      <c r="X14" s="35">
        <f t="shared" si="0"/>
        <v>0.27333333333333337</v>
      </c>
    </row>
    <row r="15" spans="1:24" x14ac:dyDescent="0.35">
      <c r="A15" s="40" t="s">
        <v>93</v>
      </c>
      <c r="B15" s="40" t="s">
        <v>68</v>
      </c>
      <c r="C15" s="35">
        <f t="shared" si="1"/>
        <v>0.56666666666666665</v>
      </c>
      <c r="D15" s="35">
        <f t="shared" si="2"/>
        <v>0.59958333333333336</v>
      </c>
      <c r="E15" s="35">
        <f t="shared" si="3"/>
        <v>0.27666666666666667</v>
      </c>
      <c r="F15" s="35"/>
      <c r="I15" s="39">
        <v>0.47666666666666663</v>
      </c>
      <c r="J15" s="39">
        <v>0.65666666666666673</v>
      </c>
      <c r="K15" s="39">
        <v>0.55166666666666664</v>
      </c>
      <c r="L15" s="39">
        <v>0.84</v>
      </c>
      <c r="M15" s="39">
        <v>0.52</v>
      </c>
      <c r="N15" s="39">
        <v>0.48666666666666664</v>
      </c>
      <c r="O15" s="39">
        <v>0.27666666666666667</v>
      </c>
      <c r="R15" s="35">
        <f t="shared" si="0"/>
        <v>0.47666666666666663</v>
      </c>
      <c r="S15" s="35">
        <f t="shared" si="0"/>
        <v>0.65666666666666673</v>
      </c>
      <c r="T15" s="35">
        <f t="shared" si="0"/>
        <v>0.55166666666666664</v>
      </c>
      <c r="U15" s="35">
        <f t="shared" si="0"/>
        <v>0.84</v>
      </c>
      <c r="V15" s="35">
        <f t="shared" si="0"/>
        <v>0.52</v>
      </c>
      <c r="W15" s="35">
        <f t="shared" si="0"/>
        <v>0.48666666666666664</v>
      </c>
      <c r="X15" s="35">
        <f t="shared" si="0"/>
        <v>0.27666666666666667</v>
      </c>
    </row>
    <row r="16" spans="1:24" x14ac:dyDescent="0.35">
      <c r="A16" s="41" t="s">
        <v>105</v>
      </c>
      <c r="B16" s="41" t="s">
        <v>69</v>
      </c>
      <c r="C16" s="35">
        <f t="shared" si="1"/>
        <v>0.53999999999999992</v>
      </c>
      <c r="D16" s="35">
        <f t="shared" si="2"/>
        <v>0.59291666666666665</v>
      </c>
      <c r="E16" s="35">
        <f t="shared" si="3"/>
        <v>0.25333333333333335</v>
      </c>
      <c r="F16" s="35"/>
      <c r="I16" s="39">
        <v>0.53666666666666663</v>
      </c>
      <c r="J16" s="39">
        <v>0.54333333333333322</v>
      </c>
      <c r="K16" s="39">
        <v>0.55500000000000005</v>
      </c>
      <c r="L16" s="39">
        <v>0.85</v>
      </c>
      <c r="M16" s="39">
        <v>0.5</v>
      </c>
      <c r="N16" s="39">
        <v>0.46666666666666662</v>
      </c>
      <c r="O16" s="39">
        <v>0.25333333333333335</v>
      </c>
      <c r="R16" s="35">
        <f t="shared" si="0"/>
        <v>0.53666666666666663</v>
      </c>
      <c r="S16" s="35">
        <f t="shared" si="0"/>
        <v>0.54333333333333322</v>
      </c>
      <c r="T16" s="35">
        <f t="shared" si="0"/>
        <v>0.55500000000000005</v>
      </c>
      <c r="U16" s="35">
        <f t="shared" si="0"/>
        <v>0.85</v>
      </c>
      <c r="V16" s="35">
        <f t="shared" si="0"/>
        <v>0.5</v>
      </c>
      <c r="W16" s="35">
        <f t="shared" si="0"/>
        <v>0.46666666666666662</v>
      </c>
      <c r="X16" s="35">
        <f t="shared" si="0"/>
        <v>0.25333333333333335</v>
      </c>
    </row>
    <row r="17" spans="1:24" x14ac:dyDescent="0.35">
      <c r="A17" s="40" t="s">
        <v>94</v>
      </c>
      <c r="B17" s="40" t="s">
        <v>70</v>
      </c>
      <c r="C17" s="35">
        <f t="shared" si="1"/>
        <v>0.38250000000000006</v>
      </c>
      <c r="D17" s="35">
        <f t="shared" si="2"/>
        <v>0.46958333333333335</v>
      </c>
      <c r="E17" s="35">
        <f t="shared" si="3"/>
        <v>0.23</v>
      </c>
      <c r="F17" s="35"/>
      <c r="I17" s="39">
        <v>0.23166666666666669</v>
      </c>
      <c r="J17" s="39">
        <v>0.53333333333333344</v>
      </c>
      <c r="K17" s="39">
        <v>0.34666666666666668</v>
      </c>
      <c r="L17" s="39">
        <v>0.79</v>
      </c>
      <c r="M17" s="39">
        <v>0.36333333333333334</v>
      </c>
      <c r="N17" s="39">
        <v>0.37833333333333335</v>
      </c>
      <c r="O17" s="39">
        <v>0.23</v>
      </c>
      <c r="R17" s="35">
        <f t="shared" si="0"/>
        <v>0.23166666666666669</v>
      </c>
      <c r="S17" s="35">
        <f t="shared" si="0"/>
        <v>0.53333333333333344</v>
      </c>
      <c r="T17" s="35">
        <f t="shared" si="0"/>
        <v>0.34666666666666668</v>
      </c>
      <c r="U17" s="35">
        <f t="shared" si="0"/>
        <v>0.79</v>
      </c>
      <c r="V17" s="35">
        <f t="shared" si="0"/>
        <v>0.36333333333333334</v>
      </c>
      <c r="W17" s="35">
        <f t="shared" si="0"/>
        <v>0.37833333333333335</v>
      </c>
      <c r="X17" s="35">
        <f t="shared" si="0"/>
        <v>0.23</v>
      </c>
    </row>
    <row r="18" spans="1:24" x14ac:dyDescent="0.35">
      <c r="A18" s="38" t="s">
        <v>95</v>
      </c>
      <c r="B18" s="38" t="s">
        <v>71</v>
      </c>
      <c r="C18" s="35">
        <f t="shared" si="1"/>
        <v>0.42666666666666664</v>
      </c>
      <c r="D18" s="35">
        <f t="shared" si="2"/>
        <v>0.55291666666666672</v>
      </c>
      <c r="E18" s="35">
        <f t="shared" si="3"/>
        <v>0.28999999999999998</v>
      </c>
      <c r="F18" s="35"/>
      <c r="I18" s="39">
        <v>0.40333333333333332</v>
      </c>
      <c r="J18" s="39">
        <v>0.45</v>
      </c>
      <c r="K18" s="39">
        <v>0.45666666666666672</v>
      </c>
      <c r="L18" s="39">
        <v>0.81</v>
      </c>
      <c r="M18" s="39">
        <v>0.45833333333333331</v>
      </c>
      <c r="N18" s="39">
        <v>0.48666666666666664</v>
      </c>
      <c r="O18" s="39">
        <v>0.28999999999999998</v>
      </c>
      <c r="R18" s="35">
        <f t="shared" si="0"/>
        <v>0.40333333333333332</v>
      </c>
      <c r="S18" s="35">
        <f t="shared" si="0"/>
        <v>0.45</v>
      </c>
      <c r="T18" s="35">
        <f t="shared" si="0"/>
        <v>0.45666666666666672</v>
      </c>
      <c r="U18" s="35">
        <f t="shared" si="0"/>
        <v>0.81</v>
      </c>
      <c r="V18" s="35">
        <f t="shared" si="0"/>
        <v>0.45833333333333331</v>
      </c>
      <c r="W18" s="35">
        <f t="shared" si="0"/>
        <v>0.48666666666666664</v>
      </c>
      <c r="X18" s="35">
        <f t="shared" si="0"/>
        <v>0.28999999999999998</v>
      </c>
    </row>
    <row r="19" spans="1:24" x14ac:dyDescent="0.35">
      <c r="A19" s="40" t="s">
        <v>97</v>
      </c>
      <c r="B19" s="40" t="s">
        <v>72</v>
      </c>
      <c r="C19" s="35">
        <f t="shared" si="1"/>
        <v>0.46416666666666662</v>
      </c>
      <c r="D19" s="35">
        <f t="shared" si="2"/>
        <v>0.52749999999999997</v>
      </c>
      <c r="E19" s="35">
        <f t="shared" si="3"/>
        <v>0.19333333333333336</v>
      </c>
      <c r="F19" s="35"/>
      <c r="I19" s="39">
        <v>0.40166666666666667</v>
      </c>
      <c r="J19" s="39">
        <v>0.52666666666666662</v>
      </c>
      <c r="K19" s="39">
        <v>0.42833333333333329</v>
      </c>
      <c r="L19" s="39">
        <v>0.83</v>
      </c>
      <c r="M19" s="39">
        <v>0.44833333333333331</v>
      </c>
      <c r="N19" s="39">
        <v>0.40333333333333332</v>
      </c>
      <c r="O19" s="39">
        <v>0.19333333333333336</v>
      </c>
      <c r="R19" s="35">
        <f t="shared" si="0"/>
        <v>0.40166666666666667</v>
      </c>
      <c r="S19" s="35">
        <f t="shared" si="0"/>
        <v>0.52666666666666662</v>
      </c>
      <c r="T19" s="35">
        <f t="shared" si="0"/>
        <v>0.42833333333333329</v>
      </c>
      <c r="U19" s="35">
        <f t="shared" si="0"/>
        <v>0.83</v>
      </c>
      <c r="V19" s="35">
        <f t="shared" si="0"/>
        <v>0.44833333333333331</v>
      </c>
      <c r="W19" s="35">
        <f t="shared" si="0"/>
        <v>0.40333333333333332</v>
      </c>
      <c r="X19" s="35">
        <f t="shared" si="0"/>
        <v>0.19333333333333336</v>
      </c>
    </row>
    <row r="20" spans="1:24" x14ac:dyDescent="0.35">
      <c r="A20" s="38" t="s">
        <v>117</v>
      </c>
      <c r="B20" s="38" t="s">
        <v>74</v>
      </c>
      <c r="C20" s="35">
        <f t="shared" si="1"/>
        <v>0.38750000000000007</v>
      </c>
      <c r="D20" s="35">
        <f t="shared" si="2"/>
        <v>0.54374999999999996</v>
      </c>
      <c r="E20" s="35">
        <f t="shared" si="3"/>
        <v>0.43333333333333329</v>
      </c>
      <c r="F20" s="35"/>
      <c r="I20" s="39">
        <v>0.38166666666666665</v>
      </c>
      <c r="J20" s="39">
        <v>0.39333333333333342</v>
      </c>
      <c r="K20" s="39">
        <v>0.35833333333333334</v>
      </c>
      <c r="L20" s="39">
        <v>0.86</v>
      </c>
      <c r="M20" s="39">
        <v>0.40166666666666667</v>
      </c>
      <c r="N20" s="39">
        <v>0.55500000000000005</v>
      </c>
      <c r="O20" s="39">
        <v>0.43333333333333329</v>
      </c>
      <c r="R20" s="35">
        <f t="shared" si="0"/>
        <v>0.38166666666666665</v>
      </c>
      <c r="S20" s="35">
        <f t="shared" si="0"/>
        <v>0.39333333333333342</v>
      </c>
      <c r="T20" s="35">
        <f t="shared" si="0"/>
        <v>0.35833333333333334</v>
      </c>
      <c r="U20" s="35">
        <f t="shared" si="0"/>
        <v>0.86</v>
      </c>
      <c r="V20" s="35">
        <f t="shared" si="0"/>
        <v>0.40166666666666667</v>
      </c>
      <c r="W20" s="35">
        <f t="shared" si="0"/>
        <v>0.55500000000000005</v>
      </c>
      <c r="X20" s="35">
        <f t="shared" si="0"/>
        <v>0.43333333333333329</v>
      </c>
    </row>
    <row r="21" spans="1:24" x14ac:dyDescent="0.35">
      <c r="A21" s="40" t="s">
        <v>98</v>
      </c>
      <c r="B21" s="40" t="s">
        <v>75</v>
      </c>
      <c r="C21" s="35">
        <f t="shared" si="1"/>
        <v>0.43166666666666664</v>
      </c>
      <c r="D21" s="35">
        <f t="shared" si="2"/>
        <v>0.52333333333333332</v>
      </c>
      <c r="E21" s="35">
        <f t="shared" si="3"/>
        <v>0.23333333333333331</v>
      </c>
      <c r="F21" s="35"/>
      <c r="I21" s="39">
        <v>0.41</v>
      </c>
      <c r="J21" s="39">
        <v>0.45333333333333325</v>
      </c>
      <c r="K21" s="39">
        <v>0.38</v>
      </c>
      <c r="L21" s="39">
        <v>0.86</v>
      </c>
      <c r="M21" s="39">
        <v>0.41333333333333333</v>
      </c>
      <c r="N21" s="39">
        <v>0.44</v>
      </c>
      <c r="O21" s="39">
        <v>0.23333333333333331</v>
      </c>
      <c r="R21" s="35">
        <f t="shared" si="0"/>
        <v>0.41</v>
      </c>
      <c r="S21" s="35">
        <f t="shared" si="0"/>
        <v>0.45333333333333325</v>
      </c>
      <c r="T21" s="35">
        <f t="shared" si="0"/>
        <v>0.38</v>
      </c>
      <c r="U21" s="35">
        <f t="shared" si="0"/>
        <v>0.86</v>
      </c>
      <c r="V21" s="35">
        <f t="shared" si="0"/>
        <v>0.41333333333333333</v>
      </c>
      <c r="W21" s="35">
        <f t="shared" si="0"/>
        <v>0.44</v>
      </c>
      <c r="X21" s="35">
        <f t="shared" si="0"/>
        <v>0.23333333333333331</v>
      </c>
    </row>
    <row r="22" spans="1:24" x14ac:dyDescent="0.35">
      <c r="A22" s="38" t="s">
        <v>99</v>
      </c>
      <c r="B22" s="38" t="s">
        <v>76</v>
      </c>
      <c r="C22" s="35">
        <f t="shared" si="1"/>
        <v>0.48083333333333333</v>
      </c>
      <c r="D22" s="35">
        <f t="shared" si="2"/>
        <v>0.59250000000000003</v>
      </c>
      <c r="E22" s="35">
        <f t="shared" si="3"/>
        <v>0.14000000000000001</v>
      </c>
      <c r="F22" s="35"/>
      <c r="I22" s="39">
        <v>0.47166666666666668</v>
      </c>
      <c r="J22" s="39">
        <v>0.49</v>
      </c>
      <c r="K22" s="39">
        <v>0.52</v>
      </c>
      <c r="L22" s="39">
        <v>0.92</v>
      </c>
      <c r="M22" s="39">
        <v>0.50666666666666671</v>
      </c>
      <c r="N22" s="39">
        <v>0.42333333333333334</v>
      </c>
      <c r="O22" s="39">
        <v>0.14000000000000001</v>
      </c>
      <c r="R22" s="35">
        <f t="shared" si="0"/>
        <v>0.47166666666666668</v>
      </c>
      <c r="S22" s="35">
        <f t="shared" si="0"/>
        <v>0.49</v>
      </c>
      <c r="T22" s="35">
        <f t="shared" si="0"/>
        <v>0.52</v>
      </c>
      <c r="U22" s="35">
        <f t="shared" si="0"/>
        <v>0.92</v>
      </c>
      <c r="V22" s="35">
        <f t="shared" si="0"/>
        <v>0.50666666666666671</v>
      </c>
      <c r="W22" s="35">
        <f t="shared" si="0"/>
        <v>0.42333333333333334</v>
      </c>
      <c r="X22" s="35">
        <f t="shared" si="0"/>
        <v>0.14000000000000001</v>
      </c>
    </row>
    <row r="23" spans="1:24" x14ac:dyDescent="0.35">
      <c r="A23" s="40" t="s">
        <v>100</v>
      </c>
      <c r="B23" s="40" t="s">
        <v>77</v>
      </c>
      <c r="C23" s="35">
        <f t="shared" si="1"/>
        <v>0.5149999999999999</v>
      </c>
      <c r="D23" s="35">
        <f t="shared" si="2"/>
        <v>0.59499999999999997</v>
      </c>
      <c r="E23" s="35">
        <f t="shared" si="3"/>
        <v>0.34666666666666668</v>
      </c>
      <c r="F23" s="35"/>
      <c r="I23" s="39">
        <v>0.59666666666666668</v>
      </c>
      <c r="J23" s="39">
        <v>0.43333333333333324</v>
      </c>
      <c r="K23" s="39">
        <v>0.57833333333333325</v>
      </c>
      <c r="L23" s="39">
        <v>0.84</v>
      </c>
      <c r="M23" s="39">
        <v>0.52333333333333332</v>
      </c>
      <c r="N23" s="39">
        <v>0.4383333333333333</v>
      </c>
      <c r="O23" s="39">
        <v>0.34666666666666668</v>
      </c>
      <c r="R23" s="35">
        <f t="shared" si="0"/>
        <v>0.59666666666666668</v>
      </c>
      <c r="S23" s="35">
        <f t="shared" si="0"/>
        <v>0.43333333333333324</v>
      </c>
      <c r="T23" s="35">
        <f t="shared" si="0"/>
        <v>0.57833333333333325</v>
      </c>
      <c r="U23" s="35">
        <f t="shared" si="0"/>
        <v>0.84</v>
      </c>
      <c r="V23" s="35">
        <f t="shared" si="0"/>
        <v>0.52333333333333332</v>
      </c>
      <c r="W23" s="35">
        <f t="shared" si="0"/>
        <v>0.4383333333333333</v>
      </c>
      <c r="X23" s="35">
        <f t="shared" si="0"/>
        <v>0.34666666666666668</v>
      </c>
    </row>
    <row r="24" spans="1:24" x14ac:dyDescent="0.35">
      <c r="A24" s="40" t="s">
        <v>101</v>
      </c>
      <c r="B24" s="40" t="s">
        <v>78</v>
      </c>
      <c r="C24" s="35">
        <f t="shared" si="1"/>
        <v>0.41583333333333333</v>
      </c>
      <c r="D24" s="35">
        <f t="shared" si="2"/>
        <v>0.53583333333333338</v>
      </c>
      <c r="E24" s="35">
        <f t="shared" si="3"/>
        <v>0.25333333333333335</v>
      </c>
      <c r="F24" s="35"/>
      <c r="I24" s="39">
        <v>0.36499999999999999</v>
      </c>
      <c r="J24" s="39">
        <v>0.46666666666666667</v>
      </c>
      <c r="K24" s="39">
        <v>0.36166666666666664</v>
      </c>
      <c r="L24" s="39">
        <v>0.83</v>
      </c>
      <c r="M24" s="39">
        <v>0.41333333333333333</v>
      </c>
      <c r="N24" s="39">
        <v>0.53833333333333344</v>
      </c>
      <c r="O24" s="39">
        <v>0.25333333333333335</v>
      </c>
      <c r="R24" s="35">
        <f t="shared" si="0"/>
        <v>0.36499999999999999</v>
      </c>
      <c r="S24" s="35">
        <f t="shared" si="0"/>
        <v>0.46666666666666667</v>
      </c>
      <c r="T24" s="35">
        <f t="shared" si="0"/>
        <v>0.36166666666666664</v>
      </c>
      <c r="U24" s="35">
        <f t="shared" si="0"/>
        <v>0.83</v>
      </c>
      <c r="V24" s="35">
        <f t="shared" si="0"/>
        <v>0.41333333333333333</v>
      </c>
      <c r="W24" s="35">
        <f t="shared" si="0"/>
        <v>0.53833333333333344</v>
      </c>
      <c r="X24" s="35">
        <f t="shared" si="0"/>
        <v>0.25333333333333335</v>
      </c>
    </row>
    <row r="25" spans="1:24" x14ac:dyDescent="0.35">
      <c r="A25" s="40" t="s">
        <v>102</v>
      </c>
      <c r="B25" s="40" t="s">
        <v>79</v>
      </c>
      <c r="C25" s="35">
        <f t="shared" si="1"/>
        <v>0.45833333333333331</v>
      </c>
      <c r="D25" s="35">
        <f t="shared" si="2"/>
        <v>0.55999999999999994</v>
      </c>
      <c r="E25" s="35">
        <f t="shared" si="3"/>
        <v>0.29666666666666663</v>
      </c>
      <c r="F25" s="35"/>
      <c r="H25" t="s">
        <v>49</v>
      </c>
      <c r="I25" s="39">
        <v>0.38</v>
      </c>
      <c r="J25" s="39">
        <v>0.53666666666666663</v>
      </c>
      <c r="K25" s="39">
        <v>0.40333333333333332</v>
      </c>
      <c r="L25" s="39">
        <v>0.92</v>
      </c>
      <c r="M25" s="39">
        <v>0.43166666666666664</v>
      </c>
      <c r="N25" s="39">
        <v>0.48499999999999999</v>
      </c>
      <c r="O25" s="39">
        <v>0.29666666666666663</v>
      </c>
      <c r="R25" s="35">
        <f t="shared" si="0"/>
        <v>0.38</v>
      </c>
      <c r="S25" s="35">
        <f t="shared" si="0"/>
        <v>0.53666666666666663</v>
      </c>
      <c r="T25" s="35">
        <f t="shared" si="0"/>
        <v>0.40333333333333332</v>
      </c>
      <c r="U25" s="35">
        <f t="shared" si="0"/>
        <v>0.92</v>
      </c>
      <c r="V25" s="35">
        <f t="shared" si="0"/>
        <v>0.43166666666666664</v>
      </c>
      <c r="W25" s="35">
        <f t="shared" si="0"/>
        <v>0.48499999999999999</v>
      </c>
      <c r="X25" s="35">
        <f t="shared" si="0"/>
        <v>0.29666666666666663</v>
      </c>
    </row>
    <row r="26" spans="1:24" x14ac:dyDescent="0.35">
      <c r="A26" s="38" t="s">
        <v>103</v>
      </c>
      <c r="B26" s="38" t="s">
        <v>80</v>
      </c>
      <c r="C26" s="35">
        <f t="shared" si="1"/>
        <v>0.27416666666666667</v>
      </c>
      <c r="D26" s="35">
        <f t="shared" si="2"/>
        <v>0.39166666666666666</v>
      </c>
      <c r="E26" s="35">
        <f t="shared" si="3"/>
        <v>0.21666666666666665</v>
      </c>
      <c r="F26" s="35"/>
      <c r="H26" t="s">
        <v>49</v>
      </c>
      <c r="I26" s="39">
        <v>0.245</v>
      </c>
      <c r="J26" s="39">
        <v>0.30333333333333334</v>
      </c>
      <c r="K26" s="39">
        <v>0.21166666666666667</v>
      </c>
      <c r="L26" s="39">
        <v>0.83</v>
      </c>
      <c r="M26" s="39">
        <v>0.23333333333333331</v>
      </c>
      <c r="N26" s="39">
        <v>0.29166666666666669</v>
      </c>
      <c r="O26" s="39">
        <v>0.21666666666666665</v>
      </c>
      <c r="R26" s="35">
        <f t="shared" si="0"/>
        <v>0.245</v>
      </c>
      <c r="S26" s="35">
        <f t="shared" si="0"/>
        <v>0.30333333333333334</v>
      </c>
      <c r="T26" s="35">
        <f t="shared" si="0"/>
        <v>0.21166666666666667</v>
      </c>
      <c r="U26" s="35">
        <f t="shared" si="0"/>
        <v>0.83</v>
      </c>
      <c r="V26" s="35">
        <f t="shared" si="0"/>
        <v>0.23333333333333331</v>
      </c>
      <c r="W26" s="35">
        <f t="shared" si="0"/>
        <v>0.29166666666666669</v>
      </c>
      <c r="X26" s="35">
        <f t="shared" si="0"/>
        <v>0.21666666666666665</v>
      </c>
    </row>
    <row r="27" spans="1:24" x14ac:dyDescent="0.35">
      <c r="A27" s="38" t="s">
        <v>104</v>
      </c>
      <c r="B27" s="38" t="s">
        <v>81</v>
      </c>
      <c r="C27" s="35">
        <f t="shared" si="1"/>
        <v>0.38083333333333336</v>
      </c>
      <c r="D27" s="35">
        <f t="shared" si="2"/>
        <v>0.45583333333333337</v>
      </c>
      <c r="E27" s="35">
        <f t="shared" si="3"/>
        <v>0.24</v>
      </c>
      <c r="F27" s="35"/>
      <c r="I27" s="39">
        <v>0.33166666666666672</v>
      </c>
      <c r="J27" s="39">
        <v>0.43</v>
      </c>
      <c r="K27" s="39">
        <v>0.34499999999999997</v>
      </c>
      <c r="L27" s="39">
        <v>0.75</v>
      </c>
      <c r="M27" s="39">
        <v>0.34</v>
      </c>
      <c r="N27" s="39">
        <v>0.38833333333333336</v>
      </c>
      <c r="O27" s="39">
        <v>0.24</v>
      </c>
      <c r="R27" s="35">
        <f t="shared" si="0"/>
        <v>0.33166666666666672</v>
      </c>
      <c r="S27" s="35">
        <f t="shared" si="0"/>
        <v>0.43</v>
      </c>
      <c r="T27" s="35">
        <f t="shared" si="0"/>
        <v>0.34499999999999997</v>
      </c>
      <c r="U27" s="35">
        <f t="shared" si="0"/>
        <v>0.75</v>
      </c>
      <c r="V27" s="35">
        <f t="shared" si="0"/>
        <v>0.34</v>
      </c>
      <c r="W27" s="35">
        <f t="shared" si="0"/>
        <v>0.38833333333333336</v>
      </c>
      <c r="X27" s="35">
        <f t="shared" si="0"/>
        <v>0.24</v>
      </c>
    </row>
    <row r="28" spans="1:24" x14ac:dyDescent="0.35">
      <c r="A28" s="38" t="s">
        <v>96</v>
      </c>
      <c r="B28" s="38" t="s">
        <v>82</v>
      </c>
      <c r="C28" s="35">
        <f t="shared" si="1"/>
        <v>0.47249999999999998</v>
      </c>
      <c r="D28" s="35">
        <f t="shared" si="2"/>
        <v>0.61041666666666661</v>
      </c>
      <c r="E28" s="35">
        <f t="shared" si="3"/>
        <v>0.34666666666666668</v>
      </c>
      <c r="F28" s="35"/>
      <c r="I28" s="39">
        <v>0.375</v>
      </c>
      <c r="J28" s="39">
        <v>0.56999999999999995</v>
      </c>
      <c r="K28" s="39">
        <v>0.52</v>
      </c>
      <c r="L28" s="39">
        <v>0.82</v>
      </c>
      <c r="M28" s="39">
        <v>0.51</v>
      </c>
      <c r="N28" s="39">
        <v>0.59166666666666667</v>
      </c>
      <c r="O28" s="39">
        <v>0.34666666666666668</v>
      </c>
      <c r="R28" s="35">
        <f t="shared" si="0"/>
        <v>0.375</v>
      </c>
      <c r="S28" s="35">
        <f t="shared" si="0"/>
        <v>0.56999999999999995</v>
      </c>
      <c r="T28" s="35">
        <f t="shared" si="0"/>
        <v>0.52</v>
      </c>
      <c r="U28" s="35">
        <f t="shared" si="0"/>
        <v>0.82</v>
      </c>
      <c r="V28" s="35">
        <f t="shared" si="0"/>
        <v>0.51</v>
      </c>
      <c r="W28" s="35">
        <f t="shared" si="0"/>
        <v>0.59166666666666667</v>
      </c>
      <c r="X28" s="35">
        <f t="shared" si="0"/>
        <v>0.34666666666666668</v>
      </c>
    </row>
    <row r="29" spans="1:24" x14ac:dyDescent="0.35">
      <c r="A29" s="38" t="s">
        <v>106</v>
      </c>
      <c r="B29" s="38" t="s">
        <v>83</v>
      </c>
      <c r="C29" s="35">
        <f t="shared" si="1"/>
        <v>0.57333333333333325</v>
      </c>
      <c r="D29" s="35">
        <f t="shared" si="2"/>
        <v>0.61208333333333331</v>
      </c>
      <c r="E29" s="35">
        <f t="shared" si="3"/>
        <v>0.3666666666666667</v>
      </c>
      <c r="F29" s="35"/>
      <c r="I29" s="39">
        <v>0.53666666666666663</v>
      </c>
      <c r="J29" s="39">
        <v>0.61</v>
      </c>
      <c r="K29" s="39">
        <v>0.56999999999999995</v>
      </c>
      <c r="L29" s="39">
        <v>0.78</v>
      </c>
      <c r="M29" s="39">
        <v>0.54833333333333334</v>
      </c>
      <c r="N29" s="39">
        <v>0.55000000000000004</v>
      </c>
      <c r="O29" s="39">
        <v>0.3666666666666667</v>
      </c>
      <c r="R29" s="35">
        <f t="shared" si="0"/>
        <v>0.53666666666666663</v>
      </c>
      <c r="S29" s="35">
        <f t="shared" si="0"/>
        <v>0.61</v>
      </c>
      <c r="T29" s="35">
        <f t="shared" si="0"/>
        <v>0.56999999999999995</v>
      </c>
      <c r="U29" s="35">
        <f t="shared" si="0"/>
        <v>0.78</v>
      </c>
      <c r="V29" s="35">
        <f t="shared" si="0"/>
        <v>0.54833333333333334</v>
      </c>
      <c r="W29" s="35">
        <f t="shared" si="0"/>
        <v>0.55000000000000004</v>
      </c>
      <c r="X29" s="35">
        <f t="shared" si="0"/>
        <v>0.3666666666666667</v>
      </c>
    </row>
    <row r="30" spans="1:24" x14ac:dyDescent="0.35">
      <c r="A30" s="38" t="s">
        <v>124</v>
      </c>
      <c r="B30" s="38" t="s">
        <v>125</v>
      </c>
      <c r="C30" s="35">
        <f t="shared" si="1"/>
        <v>0.51416666666666666</v>
      </c>
      <c r="D30" s="35">
        <f t="shared" si="2"/>
        <v>0.49375000000000002</v>
      </c>
      <c r="E30" s="35">
        <f t="shared" si="3"/>
        <v>0.19666666666666668</v>
      </c>
      <c r="F30" s="35"/>
      <c r="I30" s="39">
        <v>0.435</v>
      </c>
      <c r="J30" s="39">
        <v>0.59333333333333327</v>
      </c>
      <c r="K30" s="39">
        <v>0.41499999999999998</v>
      </c>
      <c r="L30" s="39">
        <v>0.79</v>
      </c>
      <c r="M30" s="39">
        <v>0.42</v>
      </c>
      <c r="N30" s="39">
        <v>0.35</v>
      </c>
      <c r="O30" s="39">
        <v>0.19666666666666668</v>
      </c>
      <c r="R30" s="35">
        <f t="shared" si="0"/>
        <v>0.435</v>
      </c>
      <c r="S30" s="35">
        <f t="shared" si="0"/>
        <v>0.59333333333333327</v>
      </c>
      <c r="T30" s="35">
        <f t="shared" si="0"/>
        <v>0.41499999999999998</v>
      </c>
      <c r="U30" s="35">
        <f t="shared" si="0"/>
        <v>0.79</v>
      </c>
      <c r="V30" s="35">
        <f t="shared" si="0"/>
        <v>0.42</v>
      </c>
      <c r="W30" s="35">
        <f t="shared" si="0"/>
        <v>0.35</v>
      </c>
      <c r="X30" s="35">
        <f t="shared" si="0"/>
        <v>0.19666666666666668</v>
      </c>
    </row>
    <row r="31" spans="1:24" x14ac:dyDescent="0.35">
      <c r="A31" s="38"/>
      <c r="B31" s="38"/>
      <c r="C31" s="35"/>
      <c r="D31" s="35"/>
      <c r="E31" s="35"/>
      <c r="F31" s="35"/>
      <c r="I31" s="39"/>
      <c r="J31" s="39"/>
      <c r="K31" s="39"/>
      <c r="L31" s="39"/>
      <c r="M31" s="39"/>
      <c r="N31" s="39"/>
      <c r="O31" s="39"/>
      <c r="R31" s="35"/>
      <c r="S31" s="35"/>
      <c r="T31" s="35"/>
      <c r="U31" s="35"/>
      <c r="V31" s="35"/>
      <c r="W31" s="35"/>
      <c r="X31" s="35"/>
    </row>
    <row r="32" spans="1:24" x14ac:dyDescent="0.35">
      <c r="A32" s="38"/>
      <c r="B32" s="38"/>
      <c r="C32" s="35"/>
      <c r="D32" s="35"/>
      <c r="E32" s="35"/>
      <c r="F32" s="35"/>
      <c r="I32" s="39"/>
      <c r="J32" s="39"/>
      <c r="K32" s="39"/>
      <c r="L32" s="39"/>
      <c r="M32" s="39"/>
      <c r="N32" s="39"/>
      <c r="O32" s="39"/>
      <c r="R32" s="35"/>
      <c r="S32" s="35"/>
      <c r="T32" s="35"/>
      <c r="U32" s="35"/>
      <c r="V32" s="35"/>
      <c r="W32" s="35"/>
      <c r="X32" s="35"/>
    </row>
    <row r="33" spans="1:15" x14ac:dyDescent="0.35">
      <c r="A33" s="34"/>
      <c r="B33" s="34"/>
      <c r="C33" s="35"/>
      <c r="D33" s="35"/>
      <c r="E33" s="35"/>
      <c r="F33" s="35"/>
      <c r="I33" s="36"/>
      <c r="J33" s="36"/>
      <c r="K33" s="36"/>
      <c r="L33" s="36"/>
      <c r="M33" s="36"/>
      <c r="N33" s="36"/>
      <c r="O33" s="36"/>
    </row>
    <row r="34" spans="1:15" x14ac:dyDescent="0.35">
      <c r="A34" s="34"/>
      <c r="B34" s="34"/>
      <c r="C34" s="35"/>
      <c r="D34" s="35"/>
      <c r="E34" s="35"/>
      <c r="F34" s="35"/>
      <c r="I34" s="36"/>
      <c r="J34" s="36"/>
      <c r="K34" s="36"/>
      <c r="L34" s="36"/>
      <c r="M34" s="36"/>
      <c r="N34" s="36"/>
      <c r="O34" s="36"/>
    </row>
    <row r="35" spans="1:15" x14ac:dyDescent="0.35">
      <c r="A35" s="34"/>
      <c r="B35" s="34"/>
      <c r="C35" s="35"/>
      <c r="D35" s="35"/>
      <c r="E35" s="35"/>
      <c r="F35" s="35"/>
      <c r="I35" s="36"/>
      <c r="J35" s="36"/>
      <c r="K35" s="36"/>
      <c r="L35" s="36"/>
      <c r="M35" s="36"/>
      <c r="N35" s="36"/>
      <c r="O35" s="36"/>
    </row>
    <row r="36" spans="1:15" x14ac:dyDescent="0.35">
      <c r="C36" s="37"/>
      <c r="D36" s="37"/>
      <c r="E36" s="37"/>
      <c r="F36" s="37"/>
      <c r="I36" s="37"/>
      <c r="J36" s="37"/>
      <c r="K36" s="37"/>
      <c r="L36" s="37"/>
      <c r="M36" s="37"/>
      <c r="N36" s="37"/>
      <c r="O36" s="37"/>
    </row>
    <row r="37" spans="1:15" x14ac:dyDescent="0.35">
      <c r="C37" s="37"/>
      <c r="D37" s="37"/>
      <c r="E37" s="37"/>
      <c r="F37" s="37"/>
      <c r="I37" s="37"/>
      <c r="J37" s="37"/>
      <c r="K37" s="37"/>
      <c r="L37" s="37"/>
      <c r="M37" s="37"/>
      <c r="N37" s="37"/>
      <c r="O37" s="37"/>
    </row>
    <row r="38" spans="1:15" x14ac:dyDescent="0.35">
      <c r="C38" s="37"/>
      <c r="D38" s="37"/>
      <c r="E38" s="37"/>
      <c r="F38" s="37"/>
      <c r="I38" s="37"/>
      <c r="J38" s="37"/>
      <c r="K38" s="37"/>
      <c r="L38" s="37"/>
      <c r="M38" s="37"/>
      <c r="N38" s="37"/>
      <c r="O38" s="37"/>
    </row>
    <row r="39" spans="1:15" x14ac:dyDescent="0.35">
      <c r="C39" s="37"/>
      <c r="D39" s="37"/>
      <c r="E39" s="37"/>
      <c r="F39" s="37"/>
      <c r="I39" s="37"/>
      <c r="J39" s="37"/>
      <c r="K39" s="37"/>
      <c r="L39" s="37"/>
      <c r="M39" s="37"/>
      <c r="N39" s="37"/>
      <c r="O39" s="37"/>
    </row>
    <row r="40" spans="1:15" x14ac:dyDescent="0.35">
      <c r="C40" s="37"/>
      <c r="D40" s="37"/>
      <c r="E40" s="37"/>
      <c r="F40" s="37"/>
      <c r="I40" s="37"/>
      <c r="J40" s="37"/>
      <c r="K40" s="37"/>
      <c r="L40" s="37"/>
      <c r="M40" s="37"/>
      <c r="N40" s="37"/>
      <c r="O40" s="37"/>
    </row>
    <row r="41" spans="1:15" x14ac:dyDescent="0.35">
      <c r="C41" s="37"/>
      <c r="D41" s="37"/>
      <c r="E41" s="37"/>
      <c r="F41" s="37"/>
      <c r="I41" s="37"/>
      <c r="J41" s="37"/>
      <c r="K41" s="37"/>
      <c r="L41" s="37"/>
      <c r="M41" s="37"/>
      <c r="N41" s="37"/>
      <c r="O41" s="37"/>
    </row>
    <row r="42" spans="1:15" x14ac:dyDescent="0.35">
      <c r="C42" s="37"/>
      <c r="D42" s="37"/>
      <c r="E42" s="37"/>
      <c r="F42" s="37"/>
      <c r="I42" s="37"/>
      <c r="J42" s="37"/>
      <c r="K42" s="37"/>
      <c r="L42" s="37"/>
      <c r="M42" s="37"/>
      <c r="N42" s="37"/>
      <c r="O42" s="37"/>
    </row>
    <row r="43" spans="1:15" x14ac:dyDescent="0.35">
      <c r="C43" s="37"/>
      <c r="D43" s="37"/>
      <c r="E43" s="37"/>
      <c r="F43" s="37"/>
      <c r="I43" s="37"/>
      <c r="J43" s="37"/>
      <c r="K43" s="37"/>
      <c r="L43" s="37"/>
      <c r="M43" s="37"/>
      <c r="N43" s="37"/>
      <c r="O43" s="37"/>
    </row>
    <row r="44" spans="1:15" x14ac:dyDescent="0.35">
      <c r="C44" s="37"/>
      <c r="D44" s="37"/>
      <c r="E44" s="37"/>
      <c r="F44" s="37"/>
      <c r="I44" s="37"/>
      <c r="J44" s="37"/>
      <c r="K44" s="37"/>
      <c r="L44" s="37"/>
      <c r="M44" s="37"/>
      <c r="N44" s="37"/>
      <c r="O44" s="37"/>
    </row>
    <row r="45" spans="1:15" x14ac:dyDescent="0.35">
      <c r="C45" s="37"/>
      <c r="D45" s="37"/>
      <c r="E45" s="37"/>
      <c r="F45" s="37"/>
      <c r="I45" s="37"/>
      <c r="J45" s="37"/>
      <c r="K45" s="37"/>
      <c r="L45" s="37"/>
      <c r="M45" s="37"/>
      <c r="N45" s="37"/>
      <c r="O45" s="37"/>
    </row>
    <row r="46" spans="1:15" x14ac:dyDescent="0.35">
      <c r="C46" s="37"/>
      <c r="D46" s="37"/>
      <c r="E46" s="37"/>
      <c r="F46" s="37"/>
      <c r="I46" s="37"/>
      <c r="J46" s="37"/>
      <c r="K46" s="37"/>
      <c r="L46" s="37"/>
      <c r="M46" s="37"/>
      <c r="N46" s="37"/>
      <c r="O46" s="37"/>
    </row>
    <row r="47" spans="1:15" x14ac:dyDescent="0.35">
      <c r="C47" s="37"/>
      <c r="D47" s="37"/>
      <c r="E47" s="37"/>
      <c r="F47" s="37"/>
      <c r="I47" s="37"/>
      <c r="J47" s="37"/>
      <c r="K47" s="37"/>
      <c r="L47" s="37"/>
      <c r="M47" s="37"/>
      <c r="N47" s="37"/>
      <c r="O47" s="37"/>
    </row>
    <row r="48" spans="1:15" x14ac:dyDescent="0.35">
      <c r="C48" s="37"/>
      <c r="D48" s="37"/>
      <c r="E48" s="37"/>
      <c r="F48" s="37"/>
      <c r="I48" s="37"/>
      <c r="J48" s="37"/>
      <c r="K48" s="37"/>
      <c r="L48" s="37"/>
      <c r="M48" s="37"/>
      <c r="N48" s="37"/>
      <c r="O48" s="37"/>
    </row>
    <row r="49" spans="3:15" x14ac:dyDescent="0.35">
      <c r="C49" s="37"/>
      <c r="D49" s="37"/>
      <c r="E49" s="37"/>
      <c r="F49" s="37"/>
      <c r="I49" s="37"/>
      <c r="J49" s="37"/>
      <c r="K49" s="37"/>
      <c r="L49" s="37"/>
      <c r="M49" s="37"/>
      <c r="N49" s="37"/>
      <c r="O49" s="37"/>
    </row>
    <row r="50" spans="3:15" x14ac:dyDescent="0.35">
      <c r="C50" s="37"/>
      <c r="D50" s="37"/>
      <c r="E50" s="37"/>
      <c r="F50" s="37"/>
      <c r="I50" s="37"/>
      <c r="J50" s="37"/>
      <c r="K50" s="37"/>
      <c r="L50" s="37"/>
      <c r="M50" s="37"/>
      <c r="N50" s="37"/>
      <c r="O50" s="37"/>
    </row>
    <row r="51" spans="3:15" x14ac:dyDescent="0.35">
      <c r="C51" s="37"/>
      <c r="D51" s="37"/>
      <c r="E51" s="37"/>
      <c r="F51" s="37"/>
      <c r="I51" s="37"/>
      <c r="J51" s="37"/>
      <c r="K51" s="37"/>
      <c r="L51" s="37"/>
      <c r="M51" s="37"/>
      <c r="N51" s="37"/>
      <c r="O51" s="37"/>
    </row>
    <row r="52" spans="3:15" x14ac:dyDescent="0.35">
      <c r="C52" s="37"/>
      <c r="D52" s="37"/>
      <c r="E52" s="37"/>
      <c r="F52" s="37"/>
      <c r="I52" s="37"/>
      <c r="J52" s="37"/>
      <c r="K52" s="37"/>
      <c r="L52" s="37"/>
      <c r="M52" s="37"/>
      <c r="N52" s="37"/>
      <c r="O52" s="37"/>
    </row>
    <row r="53" spans="3:15" x14ac:dyDescent="0.35">
      <c r="C53" s="37"/>
      <c r="D53" s="37"/>
      <c r="E53" s="37"/>
      <c r="F53" s="37"/>
      <c r="I53" s="37"/>
      <c r="J53" s="37"/>
      <c r="K53" s="37"/>
      <c r="L53" s="37"/>
      <c r="M53" s="37"/>
      <c r="N53" s="37"/>
      <c r="O53" s="37"/>
    </row>
    <row r="54" spans="3:15" x14ac:dyDescent="0.35">
      <c r="C54" s="37"/>
      <c r="D54" s="37"/>
      <c r="E54" s="37"/>
      <c r="F54" s="37"/>
      <c r="I54" s="37"/>
      <c r="J54" s="37"/>
      <c r="K54" s="37"/>
      <c r="L54" s="37"/>
      <c r="M54" s="37"/>
      <c r="N54" s="37"/>
      <c r="O54" s="37"/>
    </row>
    <row r="55" spans="3:15" x14ac:dyDescent="0.35">
      <c r="C55" s="37"/>
      <c r="D55" s="37"/>
      <c r="E55" s="37"/>
      <c r="F55" s="37"/>
      <c r="I55" s="37"/>
      <c r="J55" s="37"/>
      <c r="K55" s="37"/>
      <c r="L55" s="37"/>
      <c r="M55" s="37"/>
      <c r="N55" s="37"/>
      <c r="O55" s="37"/>
    </row>
    <row r="56" spans="3:15" x14ac:dyDescent="0.35">
      <c r="C56" s="37"/>
      <c r="D56" s="37"/>
      <c r="E56" s="37"/>
      <c r="F56" s="37"/>
      <c r="I56" s="37"/>
      <c r="J56" s="37"/>
      <c r="K56" s="37"/>
      <c r="L56" s="37"/>
      <c r="M56" s="37"/>
      <c r="N56" s="37"/>
      <c r="O56" s="37"/>
    </row>
    <row r="57" spans="3:15" x14ac:dyDescent="0.35">
      <c r="C57" s="37"/>
      <c r="D57" s="37"/>
      <c r="E57" s="37"/>
      <c r="F57" s="37"/>
      <c r="I57" s="37"/>
      <c r="J57" s="37"/>
      <c r="K57" s="37"/>
      <c r="L57" s="37"/>
      <c r="M57" s="37"/>
      <c r="N57" s="37"/>
      <c r="O57" s="37"/>
    </row>
    <row r="58" spans="3:15" x14ac:dyDescent="0.35">
      <c r="C58" s="37"/>
      <c r="D58" s="37"/>
      <c r="E58" s="37"/>
      <c r="F58" s="37"/>
      <c r="I58" s="37"/>
      <c r="J58" s="37"/>
      <c r="K58" s="37"/>
      <c r="L58" s="37"/>
      <c r="M58" s="37"/>
      <c r="N58" s="37"/>
      <c r="O58" s="37"/>
    </row>
    <row r="59" spans="3:15" x14ac:dyDescent="0.35">
      <c r="C59" s="37"/>
      <c r="D59" s="37"/>
      <c r="E59" s="37"/>
      <c r="F59" s="37"/>
      <c r="I59" s="37"/>
      <c r="J59" s="37"/>
      <c r="K59" s="37"/>
      <c r="L59" s="37"/>
      <c r="M59" s="37"/>
      <c r="N59" s="37"/>
      <c r="O59" s="37"/>
    </row>
    <row r="60" spans="3:15" x14ac:dyDescent="0.35">
      <c r="C60" s="37"/>
      <c r="D60" s="37"/>
      <c r="E60" s="37"/>
      <c r="F60" s="37"/>
      <c r="I60" s="37"/>
      <c r="J60" s="37"/>
      <c r="K60" s="37"/>
      <c r="L60" s="37"/>
      <c r="M60" s="37"/>
      <c r="N60" s="37"/>
      <c r="O60" s="3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60"/>
  <sheetViews>
    <sheetView workbookViewId="0">
      <selection activeCell="A7" sqref="A7:B7"/>
    </sheetView>
  </sheetViews>
  <sheetFormatPr defaultColWidth="8.7265625" defaultRowHeight="14.5" x14ac:dyDescent="0.35"/>
  <cols>
    <col min="2" max="2" width="23.453125" customWidth="1"/>
    <col min="3" max="6" width="10.54296875" customWidth="1"/>
    <col min="7" max="7" width="4.453125" customWidth="1"/>
    <col min="8" max="8" width="19.7265625" customWidth="1"/>
    <col min="17" max="17" width="5.453125" customWidth="1"/>
    <col min="18" max="24" width="9.453125" bestFit="1" customWidth="1"/>
    <col min="25" max="25" width="4.54296875" customWidth="1"/>
  </cols>
  <sheetData>
    <row r="1" spans="1:24" x14ac:dyDescent="0.35">
      <c r="C1" s="32" t="s">
        <v>39</v>
      </c>
      <c r="I1" s="32" t="s">
        <v>40</v>
      </c>
      <c r="R1" s="32" t="s">
        <v>41</v>
      </c>
    </row>
    <row r="2" spans="1:24" s="32" customFormat="1" ht="87.75" customHeight="1" x14ac:dyDescent="0.35">
      <c r="E2" s="32" t="s">
        <v>42</v>
      </c>
      <c r="I2" s="42" t="s">
        <v>43</v>
      </c>
      <c r="J2" s="42" t="s">
        <v>126</v>
      </c>
      <c r="K2" s="42" t="s">
        <v>29</v>
      </c>
      <c r="L2" s="42" t="s">
        <v>45</v>
      </c>
      <c r="M2" s="42" t="s">
        <v>46</v>
      </c>
      <c r="N2" s="42" t="s">
        <v>31</v>
      </c>
      <c r="O2" s="42" t="s">
        <v>127</v>
      </c>
      <c r="P2" s="43" t="s">
        <v>49</v>
      </c>
      <c r="R2" s="42" t="s">
        <v>43</v>
      </c>
      <c r="S2" s="42" t="s">
        <v>126</v>
      </c>
      <c r="T2" s="42" t="s">
        <v>29</v>
      </c>
      <c r="U2" s="42" t="s">
        <v>45</v>
      </c>
      <c r="V2" s="42" t="s">
        <v>46</v>
      </c>
      <c r="W2" s="42" t="s">
        <v>31</v>
      </c>
      <c r="X2" s="42" t="s">
        <v>127</v>
      </c>
    </row>
    <row r="3" spans="1:24" x14ac:dyDescent="0.35">
      <c r="H3" t="s">
        <v>50</v>
      </c>
      <c r="I3" s="33">
        <v>1</v>
      </c>
      <c r="J3" s="33">
        <v>1</v>
      </c>
      <c r="K3" s="33">
        <v>1</v>
      </c>
      <c r="L3" s="33">
        <v>1</v>
      </c>
      <c r="M3" s="33">
        <v>1</v>
      </c>
      <c r="N3" s="33">
        <v>1</v>
      </c>
      <c r="O3" s="33">
        <v>1</v>
      </c>
      <c r="P3" s="33"/>
      <c r="R3" s="33">
        <v>1</v>
      </c>
      <c r="S3" s="33">
        <v>1</v>
      </c>
      <c r="T3" s="33">
        <v>1</v>
      </c>
      <c r="U3" s="33">
        <v>1</v>
      </c>
      <c r="V3" s="33">
        <v>1</v>
      </c>
      <c r="W3" s="33">
        <v>1</v>
      </c>
      <c r="X3" s="33">
        <v>1</v>
      </c>
    </row>
    <row r="4" spans="1:24" x14ac:dyDescent="0.35">
      <c r="H4" t="s">
        <v>51</v>
      </c>
      <c r="I4" s="33">
        <v>0</v>
      </c>
      <c r="J4" s="33">
        <v>0</v>
      </c>
      <c r="K4" s="33">
        <v>0</v>
      </c>
      <c r="L4" s="33">
        <v>0</v>
      </c>
      <c r="M4" s="33">
        <v>0</v>
      </c>
      <c r="N4" s="33">
        <v>0</v>
      </c>
      <c r="O4" s="33">
        <v>0</v>
      </c>
      <c r="P4" s="33"/>
      <c r="R4" s="33">
        <v>0</v>
      </c>
      <c r="S4" s="33">
        <v>0</v>
      </c>
      <c r="T4" s="33">
        <v>0</v>
      </c>
      <c r="U4" s="33">
        <v>0</v>
      </c>
      <c r="V4" s="33">
        <v>0</v>
      </c>
      <c r="W4" s="33">
        <v>0</v>
      </c>
      <c r="X4" s="33">
        <v>0</v>
      </c>
    </row>
    <row r="5" spans="1:24" x14ac:dyDescent="0.35">
      <c r="H5" t="s">
        <v>52</v>
      </c>
      <c r="I5" s="33">
        <v>1</v>
      </c>
      <c r="J5" s="33">
        <v>1</v>
      </c>
      <c r="K5" s="33">
        <v>1</v>
      </c>
      <c r="L5" s="33">
        <v>1</v>
      </c>
      <c r="M5" s="33">
        <v>1</v>
      </c>
      <c r="N5" s="33">
        <v>1</v>
      </c>
      <c r="O5" s="33">
        <v>1</v>
      </c>
      <c r="P5" s="33"/>
      <c r="R5" s="33">
        <v>1</v>
      </c>
      <c r="S5" s="33">
        <v>1</v>
      </c>
      <c r="T5" s="33">
        <v>1</v>
      </c>
      <c r="U5" s="33">
        <v>1</v>
      </c>
      <c r="V5" s="33">
        <v>1</v>
      </c>
      <c r="W5" s="33">
        <v>1</v>
      </c>
      <c r="X5" s="33">
        <v>1</v>
      </c>
    </row>
    <row r="6" spans="1:24" x14ac:dyDescent="0.35">
      <c r="H6" t="s">
        <v>53</v>
      </c>
      <c r="I6" s="33" t="s">
        <v>54</v>
      </c>
      <c r="J6" s="33" t="s">
        <v>54</v>
      </c>
      <c r="K6" s="33" t="s">
        <v>55</v>
      </c>
      <c r="L6" s="33" t="s">
        <v>55</v>
      </c>
      <c r="M6" s="33" t="s">
        <v>55</v>
      </c>
      <c r="N6" s="33" t="s">
        <v>55</v>
      </c>
      <c r="O6" s="33" t="s">
        <v>56</v>
      </c>
      <c r="P6" s="33"/>
      <c r="R6" s="33" t="s">
        <v>54</v>
      </c>
      <c r="S6" s="33" t="s">
        <v>54</v>
      </c>
      <c r="T6" s="33" t="s">
        <v>55</v>
      </c>
      <c r="U6" s="33" t="s">
        <v>55</v>
      </c>
      <c r="V6" s="33" t="s">
        <v>55</v>
      </c>
      <c r="W6" s="33" t="s">
        <v>55</v>
      </c>
      <c r="X6" s="33" t="s">
        <v>56</v>
      </c>
    </row>
    <row r="7" spans="1:24" x14ac:dyDescent="0.35">
      <c r="A7" t="s">
        <v>57</v>
      </c>
      <c r="B7" t="s">
        <v>58</v>
      </c>
      <c r="C7" t="s">
        <v>154</v>
      </c>
      <c r="D7" t="s">
        <v>155</v>
      </c>
      <c r="E7" t="s">
        <v>156</v>
      </c>
      <c r="H7" t="s">
        <v>49</v>
      </c>
    </row>
    <row r="8" spans="1:24" x14ac:dyDescent="0.35">
      <c r="A8" s="38" t="s">
        <v>88</v>
      </c>
      <c r="B8" s="38" t="s">
        <v>63</v>
      </c>
      <c r="C8" s="35">
        <f>AVERAGE(R8:S8)</f>
        <v>0.53616666666666668</v>
      </c>
      <c r="D8" s="35">
        <f>AVERAGE(T8:W8)</f>
        <v>0.53041666666666665</v>
      </c>
      <c r="E8" s="35">
        <f>AVERAGE(X8)</f>
        <v>0.35499999999999998</v>
      </c>
      <c r="F8" s="35"/>
      <c r="H8" t="s">
        <v>49</v>
      </c>
      <c r="I8" s="39">
        <v>0.46833333333333332</v>
      </c>
      <c r="J8" s="39">
        <v>0.60399999999999998</v>
      </c>
      <c r="K8" s="39">
        <v>0.49666666666666665</v>
      </c>
      <c r="L8" s="39">
        <v>0.83</v>
      </c>
      <c r="M8" s="39">
        <v>0.42</v>
      </c>
      <c r="N8" s="39">
        <v>0.375</v>
      </c>
      <c r="O8" s="39">
        <v>0.35499999999999998</v>
      </c>
      <c r="R8" s="35">
        <f t="shared" ref="R8:X29" si="0">IF(ISNUMBER(I8)=TRUE,R$5*(I8-R$4)/(R$3-R$4)+(1-R$5)*(1-(I8-R$4)/(R$3-R$4)),"..")</f>
        <v>0.46833333333333332</v>
      </c>
      <c r="S8" s="35">
        <f t="shared" si="0"/>
        <v>0.60399999999999998</v>
      </c>
      <c r="T8" s="35">
        <f t="shared" si="0"/>
        <v>0.49666666666666665</v>
      </c>
      <c r="U8" s="35">
        <f t="shared" si="0"/>
        <v>0.83</v>
      </c>
      <c r="V8" s="35">
        <f t="shared" si="0"/>
        <v>0.42</v>
      </c>
      <c r="W8" s="35">
        <f t="shared" si="0"/>
        <v>0.375</v>
      </c>
      <c r="X8" s="35">
        <f t="shared" si="0"/>
        <v>0.35499999999999998</v>
      </c>
    </row>
    <row r="9" spans="1:24" x14ac:dyDescent="0.35">
      <c r="A9" s="38" t="s">
        <v>89</v>
      </c>
      <c r="B9" s="38" t="s">
        <v>64</v>
      </c>
      <c r="C9" s="35">
        <f t="shared" ref="C9:C29" si="1">AVERAGE(R9:S9)</f>
        <v>0.42249999999999999</v>
      </c>
      <c r="D9" s="35">
        <f t="shared" ref="D9:D29" si="2">AVERAGE(T9:W9)</f>
        <v>0.58499999999999996</v>
      </c>
      <c r="E9" s="35">
        <f t="shared" ref="E9:E29" si="3">AVERAGE(X9)</f>
        <v>0.26</v>
      </c>
      <c r="F9" s="35"/>
      <c r="I9" s="39">
        <v>0.40500000000000003</v>
      </c>
      <c r="J9" s="39">
        <v>0.44</v>
      </c>
      <c r="K9" s="39">
        <v>0.46166666666666667</v>
      </c>
      <c r="L9" s="39">
        <v>0.85</v>
      </c>
      <c r="M9" s="39">
        <v>0.43333333333333335</v>
      </c>
      <c r="N9" s="39">
        <v>0.59499999999999997</v>
      </c>
      <c r="O9" s="39">
        <v>0.26</v>
      </c>
      <c r="R9" s="35">
        <f t="shared" si="0"/>
        <v>0.40500000000000003</v>
      </c>
      <c r="S9" s="35">
        <f t="shared" si="0"/>
        <v>0.44</v>
      </c>
      <c r="T9" s="35">
        <f t="shared" si="0"/>
        <v>0.46166666666666667</v>
      </c>
      <c r="U9" s="35">
        <f t="shared" si="0"/>
        <v>0.85</v>
      </c>
      <c r="V9" s="35">
        <f t="shared" si="0"/>
        <v>0.43333333333333335</v>
      </c>
      <c r="W9" s="35">
        <f t="shared" si="0"/>
        <v>0.59499999999999997</v>
      </c>
      <c r="X9" s="35">
        <f t="shared" si="0"/>
        <v>0.26</v>
      </c>
    </row>
    <row r="10" spans="1:24" x14ac:dyDescent="0.35">
      <c r="A10" s="38" t="s">
        <v>90</v>
      </c>
      <c r="B10" s="38" t="s">
        <v>65</v>
      </c>
      <c r="C10" s="35">
        <f t="shared" si="1"/>
        <v>0.65083333333333337</v>
      </c>
      <c r="D10" s="35">
        <f t="shared" si="2"/>
        <v>0.74055555555555552</v>
      </c>
      <c r="E10" s="35">
        <f t="shared" si="3"/>
        <v>0.47333333333333333</v>
      </c>
      <c r="F10" s="35"/>
      <c r="I10" s="39">
        <v>0.61166666666666669</v>
      </c>
      <c r="J10" s="39">
        <v>0.69</v>
      </c>
      <c r="K10" s="39">
        <v>0.71333333333333337</v>
      </c>
      <c r="L10" s="39">
        <v>0.87</v>
      </c>
      <c r="M10" s="39">
        <v>0.63833333333333331</v>
      </c>
      <c r="N10" s="39" t="s">
        <v>22</v>
      </c>
      <c r="O10" s="39">
        <v>0.47333333333333333</v>
      </c>
      <c r="R10" s="35">
        <f t="shared" si="0"/>
        <v>0.61166666666666669</v>
      </c>
      <c r="S10" s="35">
        <f t="shared" si="0"/>
        <v>0.69</v>
      </c>
      <c r="T10" s="35">
        <f t="shared" si="0"/>
        <v>0.71333333333333337</v>
      </c>
      <c r="U10" s="35">
        <f t="shared" si="0"/>
        <v>0.87</v>
      </c>
      <c r="V10" s="35">
        <f t="shared" si="0"/>
        <v>0.63833333333333331</v>
      </c>
      <c r="W10" s="35" t="str">
        <f t="shared" si="0"/>
        <v>..</v>
      </c>
      <c r="X10" s="35">
        <f t="shared" si="0"/>
        <v>0.47333333333333333</v>
      </c>
    </row>
    <row r="11" spans="1:24" x14ac:dyDescent="0.35">
      <c r="A11" s="38" t="s">
        <v>91</v>
      </c>
      <c r="B11" s="38" t="s">
        <v>66</v>
      </c>
      <c r="C11" s="35">
        <f t="shared" si="1"/>
        <v>0.55149999999999999</v>
      </c>
      <c r="D11" s="35">
        <f t="shared" si="2"/>
        <v>0.57716666666666661</v>
      </c>
      <c r="E11" s="35">
        <f t="shared" si="3"/>
        <v>0.35399999999999998</v>
      </c>
      <c r="F11" s="35"/>
      <c r="I11" s="39">
        <v>0.51</v>
      </c>
      <c r="J11" s="39">
        <v>0.59299999999999997</v>
      </c>
      <c r="K11" s="39">
        <v>0.46500000000000002</v>
      </c>
      <c r="L11" s="39">
        <v>0.77</v>
      </c>
      <c r="M11" s="39">
        <v>0.41199999999999998</v>
      </c>
      <c r="N11" s="39">
        <v>0.66166666666666663</v>
      </c>
      <c r="O11" s="39">
        <v>0.35399999999999998</v>
      </c>
      <c r="R11" s="35">
        <f t="shared" si="0"/>
        <v>0.51</v>
      </c>
      <c r="S11" s="35">
        <f t="shared" si="0"/>
        <v>0.59299999999999997</v>
      </c>
      <c r="T11" s="35">
        <f t="shared" si="0"/>
        <v>0.46500000000000002</v>
      </c>
      <c r="U11" s="35">
        <f t="shared" si="0"/>
        <v>0.77</v>
      </c>
      <c r="V11" s="35">
        <f t="shared" si="0"/>
        <v>0.41199999999999998</v>
      </c>
      <c r="W11" s="35">
        <f t="shared" si="0"/>
        <v>0.66166666666666663</v>
      </c>
      <c r="X11" s="35">
        <f t="shared" si="0"/>
        <v>0.35399999999999998</v>
      </c>
    </row>
    <row r="12" spans="1:24" x14ac:dyDescent="0.35">
      <c r="A12" s="38" t="s">
        <v>92</v>
      </c>
      <c r="B12" s="38" t="s">
        <v>67</v>
      </c>
      <c r="C12" s="35">
        <f t="shared" si="1"/>
        <v>0.53916666666666668</v>
      </c>
      <c r="D12" s="35">
        <f t="shared" si="2"/>
        <v>0.55766666666666664</v>
      </c>
      <c r="E12" s="35">
        <f t="shared" si="3"/>
        <v>0.26666666666666666</v>
      </c>
      <c r="F12" s="35"/>
      <c r="I12" s="39">
        <v>0.48833333333333334</v>
      </c>
      <c r="J12" s="39">
        <v>0.59</v>
      </c>
      <c r="K12" s="39">
        <v>0.52166666666666661</v>
      </c>
      <c r="L12" s="39">
        <v>0.87</v>
      </c>
      <c r="M12" s="39">
        <v>0.57499999999999996</v>
      </c>
      <c r="N12" s="39">
        <v>0.26400000000000001</v>
      </c>
      <c r="O12" s="39">
        <v>0.26666666666666666</v>
      </c>
      <c r="R12" s="35">
        <f t="shared" si="0"/>
        <v>0.48833333333333334</v>
      </c>
      <c r="S12" s="35">
        <f t="shared" si="0"/>
        <v>0.59</v>
      </c>
      <c r="T12" s="35">
        <f t="shared" si="0"/>
        <v>0.52166666666666661</v>
      </c>
      <c r="U12" s="35">
        <f t="shared" si="0"/>
        <v>0.87</v>
      </c>
      <c r="V12" s="35">
        <f t="shared" si="0"/>
        <v>0.57499999999999996</v>
      </c>
      <c r="W12" s="35">
        <f t="shared" si="0"/>
        <v>0.26400000000000001</v>
      </c>
      <c r="X12" s="35">
        <f t="shared" si="0"/>
        <v>0.26666666666666666</v>
      </c>
    </row>
    <row r="13" spans="1:24" x14ac:dyDescent="0.35">
      <c r="A13" s="38" t="s">
        <v>93</v>
      </c>
      <c r="B13" s="38" t="s">
        <v>68</v>
      </c>
      <c r="C13" s="35">
        <f t="shared" si="1"/>
        <v>0.53916666666666668</v>
      </c>
      <c r="D13" s="35">
        <f t="shared" si="2"/>
        <v>0.51125000000000009</v>
      </c>
      <c r="E13" s="35">
        <f t="shared" si="3"/>
        <v>0.25333333333333335</v>
      </c>
      <c r="F13" s="35"/>
      <c r="H13" t="s">
        <v>49</v>
      </c>
      <c r="I13" s="39">
        <v>0.49333333333333335</v>
      </c>
      <c r="J13" s="39">
        <v>0.58499999999999996</v>
      </c>
      <c r="K13" s="39">
        <v>0.56833333333333336</v>
      </c>
      <c r="L13" s="39">
        <v>0.83</v>
      </c>
      <c r="M13" s="39">
        <v>0.41666666666666669</v>
      </c>
      <c r="N13" s="39">
        <v>0.23</v>
      </c>
      <c r="O13" s="39">
        <v>0.25333333333333335</v>
      </c>
      <c r="R13" s="35">
        <f t="shared" si="0"/>
        <v>0.49333333333333335</v>
      </c>
      <c r="S13" s="35">
        <f t="shared" si="0"/>
        <v>0.58499999999999996</v>
      </c>
      <c r="T13" s="35">
        <f t="shared" si="0"/>
        <v>0.56833333333333336</v>
      </c>
      <c r="U13" s="35">
        <f t="shared" si="0"/>
        <v>0.83</v>
      </c>
      <c r="V13" s="35">
        <f t="shared" si="0"/>
        <v>0.41666666666666669</v>
      </c>
      <c r="W13" s="35">
        <f t="shared" si="0"/>
        <v>0.23</v>
      </c>
      <c r="X13" s="35">
        <f t="shared" si="0"/>
        <v>0.25333333333333335</v>
      </c>
    </row>
    <row r="14" spans="1:24" x14ac:dyDescent="0.35">
      <c r="A14" s="40" t="s">
        <v>105</v>
      </c>
      <c r="B14" s="40" t="s">
        <v>69</v>
      </c>
      <c r="C14" s="35">
        <f t="shared" si="1"/>
        <v>0.57416666666666671</v>
      </c>
      <c r="D14" s="35">
        <f t="shared" si="2"/>
        <v>0.54925000000000002</v>
      </c>
      <c r="E14" s="35">
        <f t="shared" si="3"/>
        <v>0.21100000000000002</v>
      </c>
      <c r="F14" s="35"/>
      <c r="I14" s="39">
        <v>0.52833333333333332</v>
      </c>
      <c r="J14" s="39">
        <v>0.62</v>
      </c>
      <c r="K14" s="39">
        <v>0.51833333333333342</v>
      </c>
      <c r="L14" s="39">
        <v>0.84</v>
      </c>
      <c r="M14" s="39">
        <v>0.46700000000000003</v>
      </c>
      <c r="N14" s="39">
        <v>0.37166666666666665</v>
      </c>
      <c r="O14" s="39">
        <v>0.21100000000000002</v>
      </c>
      <c r="R14" s="35">
        <f t="shared" si="0"/>
        <v>0.52833333333333332</v>
      </c>
      <c r="S14" s="35">
        <f t="shared" si="0"/>
        <v>0.62</v>
      </c>
      <c r="T14" s="35">
        <f t="shared" si="0"/>
        <v>0.51833333333333342</v>
      </c>
      <c r="U14" s="35">
        <f t="shared" si="0"/>
        <v>0.84</v>
      </c>
      <c r="V14" s="35">
        <f t="shared" si="0"/>
        <v>0.46700000000000003</v>
      </c>
      <c r="W14" s="35">
        <f t="shared" si="0"/>
        <v>0.37166666666666665</v>
      </c>
      <c r="X14" s="35">
        <f t="shared" si="0"/>
        <v>0.21100000000000002</v>
      </c>
    </row>
    <row r="15" spans="1:24" x14ac:dyDescent="0.35">
      <c r="A15" s="40" t="s">
        <v>94</v>
      </c>
      <c r="B15" s="40" t="s">
        <v>70</v>
      </c>
      <c r="C15" s="35">
        <f t="shared" si="1"/>
        <v>0.21000000000000002</v>
      </c>
      <c r="D15" s="35">
        <f t="shared" si="2"/>
        <v>0.44041666666666668</v>
      </c>
      <c r="E15" s="35">
        <f t="shared" si="3"/>
        <v>0.14000000000000001</v>
      </c>
      <c r="F15" s="35"/>
      <c r="I15" s="39">
        <v>0.17</v>
      </c>
      <c r="J15" s="39">
        <v>0.25</v>
      </c>
      <c r="K15" s="39">
        <v>0.25333333333333335</v>
      </c>
      <c r="L15" s="39">
        <v>0.8</v>
      </c>
      <c r="M15" s="39">
        <v>0.28000000000000003</v>
      </c>
      <c r="N15" s="39">
        <v>0.42833333333333329</v>
      </c>
      <c r="O15" s="39">
        <v>0.14000000000000001</v>
      </c>
      <c r="R15" s="35">
        <f t="shared" si="0"/>
        <v>0.17</v>
      </c>
      <c r="S15" s="35">
        <f t="shared" si="0"/>
        <v>0.25</v>
      </c>
      <c r="T15" s="35">
        <f t="shared" si="0"/>
        <v>0.25333333333333335</v>
      </c>
      <c r="U15" s="35">
        <f t="shared" si="0"/>
        <v>0.8</v>
      </c>
      <c r="V15" s="35">
        <f t="shared" si="0"/>
        <v>0.28000000000000003</v>
      </c>
      <c r="W15" s="35">
        <f t="shared" si="0"/>
        <v>0.42833333333333329</v>
      </c>
      <c r="X15" s="35">
        <f t="shared" si="0"/>
        <v>0.14000000000000001</v>
      </c>
    </row>
    <row r="16" spans="1:24" x14ac:dyDescent="0.35">
      <c r="A16" s="41" t="s">
        <v>95</v>
      </c>
      <c r="B16" s="41" t="s">
        <v>71</v>
      </c>
      <c r="C16" s="35">
        <f t="shared" si="1"/>
        <v>0.47633333333333333</v>
      </c>
      <c r="D16" s="35">
        <f t="shared" si="2"/>
        <v>0.53833333333333333</v>
      </c>
      <c r="E16" s="35">
        <f t="shared" si="3"/>
        <v>0.34333333333333327</v>
      </c>
      <c r="F16" s="35"/>
      <c r="I16" s="39">
        <v>0.48666666666666664</v>
      </c>
      <c r="J16" s="39">
        <v>0.46600000000000003</v>
      </c>
      <c r="K16" s="39">
        <v>0.48</v>
      </c>
      <c r="L16" s="39">
        <v>0.84</v>
      </c>
      <c r="M16" s="39">
        <v>0.52333333333333332</v>
      </c>
      <c r="N16" s="39">
        <v>0.31</v>
      </c>
      <c r="O16" s="39">
        <v>0.34333333333333327</v>
      </c>
      <c r="R16" s="35">
        <f t="shared" si="0"/>
        <v>0.48666666666666664</v>
      </c>
      <c r="S16" s="35">
        <f t="shared" si="0"/>
        <v>0.46600000000000003</v>
      </c>
      <c r="T16" s="35">
        <f t="shared" si="0"/>
        <v>0.48</v>
      </c>
      <c r="U16" s="35">
        <f t="shared" si="0"/>
        <v>0.84</v>
      </c>
      <c r="V16" s="35">
        <f t="shared" si="0"/>
        <v>0.52333333333333332</v>
      </c>
      <c r="W16" s="35">
        <f t="shared" si="0"/>
        <v>0.31</v>
      </c>
      <c r="X16" s="35">
        <f t="shared" si="0"/>
        <v>0.34333333333333327</v>
      </c>
    </row>
    <row r="17" spans="1:24" x14ac:dyDescent="0.35">
      <c r="A17" s="40" t="s">
        <v>97</v>
      </c>
      <c r="B17" s="40" t="s">
        <v>72</v>
      </c>
      <c r="C17" s="35">
        <f t="shared" si="1"/>
        <v>0.40550000000000003</v>
      </c>
      <c r="D17" s="35">
        <f t="shared" si="2"/>
        <v>0.46866666666666668</v>
      </c>
      <c r="E17" s="35">
        <f t="shared" si="3"/>
        <v>0.29333333333333328</v>
      </c>
      <c r="F17" s="35"/>
      <c r="I17" s="39">
        <v>0.40500000000000003</v>
      </c>
      <c r="J17" s="39">
        <v>0.40600000000000003</v>
      </c>
      <c r="K17" s="39">
        <v>0.45333333333333337</v>
      </c>
      <c r="L17" s="39">
        <v>0.81</v>
      </c>
      <c r="M17" s="39">
        <v>0.42333333333333334</v>
      </c>
      <c r="N17" s="39">
        <v>0.188</v>
      </c>
      <c r="O17" s="39">
        <v>0.29333333333333328</v>
      </c>
      <c r="R17" s="35">
        <f t="shared" si="0"/>
        <v>0.40500000000000003</v>
      </c>
      <c r="S17" s="35">
        <f t="shared" si="0"/>
        <v>0.40600000000000003</v>
      </c>
      <c r="T17" s="35">
        <f t="shared" si="0"/>
        <v>0.45333333333333337</v>
      </c>
      <c r="U17" s="35">
        <f t="shared" si="0"/>
        <v>0.81</v>
      </c>
      <c r="V17" s="35">
        <f t="shared" si="0"/>
        <v>0.42333333333333334</v>
      </c>
      <c r="W17" s="35">
        <f t="shared" si="0"/>
        <v>0.188</v>
      </c>
      <c r="X17" s="35">
        <f t="shared" si="0"/>
        <v>0.29333333333333328</v>
      </c>
    </row>
    <row r="18" spans="1:24" x14ac:dyDescent="0.35">
      <c r="A18" s="38" t="s">
        <v>116</v>
      </c>
      <c r="B18" s="38" t="s">
        <v>73</v>
      </c>
      <c r="C18" s="35">
        <f t="shared" si="1"/>
        <v>0.50550000000000006</v>
      </c>
      <c r="D18" s="35">
        <f t="shared" si="2"/>
        <v>0.61716666666666664</v>
      </c>
      <c r="E18" s="35">
        <f t="shared" si="3"/>
        <v>0.21899999999999997</v>
      </c>
      <c r="F18" s="35"/>
      <c r="I18" s="39">
        <v>0.55500000000000005</v>
      </c>
      <c r="J18" s="39">
        <v>0.45600000000000002</v>
      </c>
      <c r="K18" s="39">
        <v>0.55000000000000004</v>
      </c>
      <c r="L18" s="39">
        <v>0.89</v>
      </c>
      <c r="M18" s="39">
        <v>0.51700000000000002</v>
      </c>
      <c r="N18" s="39">
        <v>0.51166666666666671</v>
      </c>
      <c r="O18" s="39">
        <v>0.21899999999999997</v>
      </c>
      <c r="R18" s="35">
        <f t="shared" si="0"/>
        <v>0.55500000000000005</v>
      </c>
      <c r="S18" s="35">
        <f t="shared" si="0"/>
        <v>0.45600000000000002</v>
      </c>
      <c r="T18" s="35">
        <f t="shared" si="0"/>
        <v>0.55000000000000004</v>
      </c>
      <c r="U18" s="35">
        <f t="shared" si="0"/>
        <v>0.89</v>
      </c>
      <c r="V18" s="35">
        <f t="shared" si="0"/>
        <v>0.51700000000000002</v>
      </c>
      <c r="W18" s="35">
        <f t="shared" si="0"/>
        <v>0.51166666666666671</v>
      </c>
      <c r="X18" s="35">
        <f t="shared" si="0"/>
        <v>0.21899999999999997</v>
      </c>
    </row>
    <row r="19" spans="1:24" x14ac:dyDescent="0.35">
      <c r="A19" s="40" t="s">
        <v>117</v>
      </c>
      <c r="B19" s="40" t="s">
        <v>74</v>
      </c>
      <c r="C19" s="35">
        <f t="shared" si="1"/>
        <v>0.42683333333333334</v>
      </c>
      <c r="D19" s="35">
        <f t="shared" si="2"/>
        <v>0.50791666666666668</v>
      </c>
      <c r="E19" s="35">
        <f t="shared" si="3"/>
        <v>0.33700000000000002</v>
      </c>
      <c r="F19" s="35"/>
      <c r="I19" s="39">
        <v>0.47166666666666668</v>
      </c>
      <c r="J19" s="39">
        <v>0.38200000000000001</v>
      </c>
      <c r="K19" s="39">
        <v>0.3133333333333333</v>
      </c>
      <c r="L19" s="39">
        <v>0.83</v>
      </c>
      <c r="M19" s="39">
        <v>0.39500000000000002</v>
      </c>
      <c r="N19" s="39">
        <v>0.49333333333333335</v>
      </c>
      <c r="O19" s="39">
        <v>0.33700000000000002</v>
      </c>
      <c r="R19" s="35">
        <f t="shared" si="0"/>
        <v>0.47166666666666668</v>
      </c>
      <c r="S19" s="35">
        <f t="shared" si="0"/>
        <v>0.38200000000000001</v>
      </c>
      <c r="T19" s="35">
        <f t="shared" si="0"/>
        <v>0.3133333333333333</v>
      </c>
      <c r="U19" s="35">
        <f t="shared" si="0"/>
        <v>0.83</v>
      </c>
      <c r="V19" s="35">
        <f t="shared" si="0"/>
        <v>0.39500000000000002</v>
      </c>
      <c r="W19" s="35">
        <f t="shared" si="0"/>
        <v>0.49333333333333335</v>
      </c>
      <c r="X19" s="35">
        <f t="shared" si="0"/>
        <v>0.33700000000000002</v>
      </c>
    </row>
    <row r="20" spans="1:24" x14ac:dyDescent="0.35">
      <c r="A20" s="38" t="s">
        <v>98</v>
      </c>
      <c r="B20" s="38" t="s">
        <v>75</v>
      </c>
      <c r="C20" s="35">
        <f t="shared" si="1"/>
        <v>0.49916666666666665</v>
      </c>
      <c r="D20" s="35">
        <f t="shared" si="2"/>
        <v>0.48291666666666666</v>
      </c>
      <c r="E20" s="35">
        <f t="shared" si="3"/>
        <v>0.30666666666666664</v>
      </c>
      <c r="F20" s="35"/>
      <c r="I20" s="39">
        <v>0.45833333333333331</v>
      </c>
      <c r="J20" s="39">
        <v>0.54</v>
      </c>
      <c r="K20" s="39">
        <v>0.41333333333333333</v>
      </c>
      <c r="L20" s="39">
        <v>0.81</v>
      </c>
      <c r="M20" s="39">
        <v>0.5033333333333333</v>
      </c>
      <c r="N20" s="39">
        <v>0.20499999999999999</v>
      </c>
      <c r="O20" s="39">
        <v>0.30666666666666664</v>
      </c>
      <c r="R20" s="35">
        <f t="shared" si="0"/>
        <v>0.45833333333333331</v>
      </c>
      <c r="S20" s="35">
        <f t="shared" si="0"/>
        <v>0.54</v>
      </c>
      <c r="T20" s="35">
        <f t="shared" si="0"/>
        <v>0.41333333333333333</v>
      </c>
      <c r="U20" s="35">
        <f t="shared" si="0"/>
        <v>0.81</v>
      </c>
      <c r="V20" s="35">
        <f t="shared" si="0"/>
        <v>0.5033333333333333</v>
      </c>
      <c r="W20" s="35">
        <f t="shared" si="0"/>
        <v>0.20499999999999999</v>
      </c>
      <c r="X20" s="35">
        <f t="shared" si="0"/>
        <v>0.30666666666666664</v>
      </c>
    </row>
    <row r="21" spans="1:24" x14ac:dyDescent="0.35">
      <c r="A21" s="40" t="s">
        <v>99</v>
      </c>
      <c r="B21" s="40" t="s">
        <v>76</v>
      </c>
      <c r="C21" s="35">
        <f t="shared" si="1"/>
        <v>0.49666666666666665</v>
      </c>
      <c r="D21" s="35">
        <f t="shared" si="2"/>
        <v>0.57566666666666666</v>
      </c>
      <c r="E21" s="35">
        <f t="shared" si="3"/>
        <v>0.16300000000000001</v>
      </c>
      <c r="F21" s="35"/>
      <c r="I21" s="39">
        <v>0.41333333333333333</v>
      </c>
      <c r="J21" s="39">
        <v>0.57999999999999996</v>
      </c>
      <c r="K21" s="39">
        <v>0.51</v>
      </c>
      <c r="L21" s="39">
        <v>0.9</v>
      </c>
      <c r="M21" s="39">
        <v>0.44600000000000001</v>
      </c>
      <c r="N21" s="39">
        <v>0.44666666666666671</v>
      </c>
      <c r="O21" s="39">
        <v>0.16300000000000001</v>
      </c>
      <c r="R21" s="35">
        <f t="shared" si="0"/>
        <v>0.41333333333333333</v>
      </c>
      <c r="S21" s="35">
        <f t="shared" si="0"/>
        <v>0.57999999999999996</v>
      </c>
      <c r="T21" s="35">
        <f t="shared" si="0"/>
        <v>0.51</v>
      </c>
      <c r="U21" s="35">
        <f t="shared" si="0"/>
        <v>0.9</v>
      </c>
      <c r="V21" s="35">
        <f t="shared" si="0"/>
        <v>0.44600000000000001</v>
      </c>
      <c r="W21" s="35">
        <f t="shared" si="0"/>
        <v>0.44666666666666671</v>
      </c>
      <c r="X21" s="35">
        <f t="shared" si="0"/>
        <v>0.16300000000000001</v>
      </c>
    </row>
    <row r="22" spans="1:24" x14ac:dyDescent="0.35">
      <c r="A22" s="38" t="s">
        <v>100</v>
      </c>
      <c r="B22" s="38" t="s">
        <v>77</v>
      </c>
      <c r="C22" s="35">
        <f t="shared" si="1"/>
        <v>0.55466666666666664</v>
      </c>
      <c r="D22" s="35">
        <f t="shared" si="2"/>
        <v>0.50641666666666674</v>
      </c>
      <c r="E22" s="35">
        <f t="shared" si="3"/>
        <v>0.27</v>
      </c>
      <c r="F22" s="35"/>
      <c r="I22" s="39">
        <v>0.58833333333333337</v>
      </c>
      <c r="J22" s="39">
        <v>0.52100000000000002</v>
      </c>
      <c r="K22" s="39">
        <v>0.56999999999999995</v>
      </c>
      <c r="L22" s="39">
        <v>0.8</v>
      </c>
      <c r="M22" s="39">
        <v>0.37666666666666665</v>
      </c>
      <c r="N22" s="39">
        <v>0.27899999999999997</v>
      </c>
      <c r="O22" s="39">
        <v>0.27</v>
      </c>
      <c r="R22" s="35">
        <f t="shared" si="0"/>
        <v>0.58833333333333337</v>
      </c>
      <c r="S22" s="35">
        <f t="shared" si="0"/>
        <v>0.52100000000000002</v>
      </c>
      <c r="T22" s="35">
        <f t="shared" si="0"/>
        <v>0.56999999999999995</v>
      </c>
      <c r="U22" s="35">
        <f t="shared" si="0"/>
        <v>0.8</v>
      </c>
      <c r="V22" s="35">
        <f t="shared" si="0"/>
        <v>0.37666666666666665</v>
      </c>
      <c r="W22" s="35">
        <f t="shared" si="0"/>
        <v>0.27899999999999997</v>
      </c>
      <c r="X22" s="35">
        <f t="shared" si="0"/>
        <v>0.27</v>
      </c>
    </row>
    <row r="23" spans="1:24" x14ac:dyDescent="0.35">
      <c r="A23" s="40" t="s">
        <v>101</v>
      </c>
      <c r="B23" s="40" t="s">
        <v>78</v>
      </c>
      <c r="C23" s="35">
        <f t="shared" si="1"/>
        <v>0.40833333333333333</v>
      </c>
      <c r="D23" s="35">
        <f t="shared" si="2"/>
        <v>0.47791666666666666</v>
      </c>
      <c r="E23" s="35">
        <f t="shared" si="3"/>
        <v>0.28000000000000003</v>
      </c>
      <c r="F23" s="35"/>
      <c r="I23" s="39">
        <v>0.38666666666666666</v>
      </c>
      <c r="J23" s="39">
        <v>0.43</v>
      </c>
      <c r="K23" s="39">
        <v>0.3833333333333333</v>
      </c>
      <c r="L23" s="39">
        <v>0.84</v>
      </c>
      <c r="M23" s="39">
        <v>0.52333333333333332</v>
      </c>
      <c r="N23" s="39">
        <v>0.16500000000000001</v>
      </c>
      <c r="O23" s="39">
        <v>0.28000000000000003</v>
      </c>
      <c r="R23" s="35">
        <f t="shared" si="0"/>
        <v>0.38666666666666666</v>
      </c>
      <c r="S23" s="35">
        <f t="shared" si="0"/>
        <v>0.43</v>
      </c>
      <c r="T23" s="35">
        <f t="shared" si="0"/>
        <v>0.3833333333333333</v>
      </c>
      <c r="U23" s="35">
        <f t="shared" si="0"/>
        <v>0.84</v>
      </c>
      <c r="V23" s="35">
        <f t="shared" si="0"/>
        <v>0.52333333333333332</v>
      </c>
      <c r="W23" s="35">
        <f t="shared" si="0"/>
        <v>0.16500000000000001</v>
      </c>
      <c r="X23" s="35">
        <f t="shared" si="0"/>
        <v>0.28000000000000003</v>
      </c>
    </row>
    <row r="24" spans="1:24" x14ac:dyDescent="0.35">
      <c r="A24" s="40" t="s">
        <v>102</v>
      </c>
      <c r="B24" s="40" t="s">
        <v>79</v>
      </c>
      <c r="C24" s="35">
        <f t="shared" si="1"/>
        <v>0.45833333333333337</v>
      </c>
      <c r="D24" s="35">
        <f t="shared" si="2"/>
        <v>0.52574999999999994</v>
      </c>
      <c r="E24" s="35">
        <f t="shared" si="3"/>
        <v>0.26333333333333336</v>
      </c>
      <c r="F24" s="35"/>
      <c r="I24" s="39">
        <v>0.45166666666666666</v>
      </c>
      <c r="J24" s="39">
        <v>0.46500000000000002</v>
      </c>
      <c r="K24" s="39">
        <v>0.435</v>
      </c>
      <c r="L24" s="39">
        <v>0.93</v>
      </c>
      <c r="M24" s="39">
        <v>0.47499999999999998</v>
      </c>
      <c r="N24" s="39">
        <v>0.26300000000000001</v>
      </c>
      <c r="O24" s="39">
        <v>0.26333333333333336</v>
      </c>
      <c r="R24" s="35">
        <f t="shared" si="0"/>
        <v>0.45166666666666666</v>
      </c>
      <c r="S24" s="35">
        <f t="shared" si="0"/>
        <v>0.46500000000000002</v>
      </c>
      <c r="T24" s="35">
        <f t="shared" si="0"/>
        <v>0.435</v>
      </c>
      <c r="U24" s="35">
        <f t="shared" si="0"/>
        <v>0.93</v>
      </c>
      <c r="V24" s="35">
        <f t="shared" si="0"/>
        <v>0.47499999999999998</v>
      </c>
      <c r="W24" s="35">
        <f t="shared" si="0"/>
        <v>0.26300000000000001</v>
      </c>
      <c r="X24" s="35">
        <f t="shared" si="0"/>
        <v>0.26333333333333336</v>
      </c>
    </row>
    <row r="25" spans="1:24" x14ac:dyDescent="0.35">
      <c r="A25" s="40" t="s">
        <v>103</v>
      </c>
      <c r="B25" s="40" t="s">
        <v>80</v>
      </c>
      <c r="C25" s="35">
        <f t="shared" si="1"/>
        <v>0.23783333333333334</v>
      </c>
      <c r="D25" s="35">
        <f t="shared" si="2"/>
        <v>0.44500000000000001</v>
      </c>
      <c r="E25" s="35">
        <f t="shared" si="3"/>
        <v>0</v>
      </c>
      <c r="F25" s="35"/>
      <c r="H25" t="s">
        <v>49</v>
      </c>
      <c r="I25" s="39">
        <v>0.27166666666666667</v>
      </c>
      <c r="J25" s="39">
        <v>0.20399999999999999</v>
      </c>
      <c r="K25" s="39">
        <v>0.30166666666666669</v>
      </c>
      <c r="L25" s="39">
        <v>0.83</v>
      </c>
      <c r="M25" s="39">
        <v>0.31</v>
      </c>
      <c r="N25" s="39">
        <v>0.33833333333333332</v>
      </c>
      <c r="O25" s="39">
        <v>0</v>
      </c>
      <c r="R25" s="35">
        <f t="shared" si="0"/>
        <v>0.27166666666666667</v>
      </c>
      <c r="S25" s="35">
        <f t="shared" si="0"/>
        <v>0.20399999999999999</v>
      </c>
      <c r="T25" s="35">
        <f t="shared" si="0"/>
        <v>0.30166666666666669</v>
      </c>
      <c r="U25" s="35">
        <f t="shared" si="0"/>
        <v>0.83</v>
      </c>
      <c r="V25" s="35">
        <f t="shared" si="0"/>
        <v>0.31</v>
      </c>
      <c r="W25" s="35">
        <f t="shared" si="0"/>
        <v>0.33833333333333332</v>
      </c>
      <c r="X25" s="35">
        <f t="shared" si="0"/>
        <v>0</v>
      </c>
    </row>
    <row r="26" spans="1:24" x14ac:dyDescent="0.35">
      <c r="A26" s="38" t="s">
        <v>104</v>
      </c>
      <c r="B26" s="38" t="s">
        <v>81</v>
      </c>
      <c r="C26" s="35">
        <f t="shared" si="1"/>
        <v>0.34733333333333333</v>
      </c>
      <c r="D26" s="35">
        <f t="shared" si="2"/>
        <v>0.45150000000000001</v>
      </c>
      <c r="E26" s="35">
        <f t="shared" si="3"/>
        <v>0.19600000000000001</v>
      </c>
      <c r="F26" s="35"/>
      <c r="H26" t="s">
        <v>49</v>
      </c>
      <c r="I26" s="39">
        <v>0.32666666666666666</v>
      </c>
      <c r="J26" s="39">
        <v>0.36799999999999999</v>
      </c>
      <c r="K26" s="39">
        <v>0.34499999999999997</v>
      </c>
      <c r="L26" s="39">
        <v>0.74</v>
      </c>
      <c r="M26" s="39">
        <v>0.32600000000000001</v>
      </c>
      <c r="N26" s="39">
        <v>0.39500000000000002</v>
      </c>
      <c r="O26" s="39">
        <v>0.19600000000000001</v>
      </c>
      <c r="R26" s="35">
        <f t="shared" si="0"/>
        <v>0.32666666666666666</v>
      </c>
      <c r="S26" s="35">
        <f t="shared" si="0"/>
        <v>0.36799999999999999</v>
      </c>
      <c r="T26" s="35">
        <f t="shared" si="0"/>
        <v>0.34499999999999997</v>
      </c>
      <c r="U26" s="35">
        <f t="shared" si="0"/>
        <v>0.74</v>
      </c>
      <c r="V26" s="35">
        <f t="shared" si="0"/>
        <v>0.32600000000000001</v>
      </c>
      <c r="W26" s="35">
        <f t="shared" si="0"/>
        <v>0.39500000000000002</v>
      </c>
      <c r="X26" s="35">
        <f t="shared" si="0"/>
        <v>0.19600000000000001</v>
      </c>
    </row>
    <row r="27" spans="1:24" x14ac:dyDescent="0.35">
      <c r="A27" s="38" t="s">
        <v>96</v>
      </c>
      <c r="B27" s="38" t="s">
        <v>82</v>
      </c>
      <c r="C27" s="35">
        <f t="shared" si="1"/>
        <v>0.58499999999999996</v>
      </c>
      <c r="D27" s="35">
        <f t="shared" si="2"/>
        <v>0.73</v>
      </c>
      <c r="E27" s="35">
        <f t="shared" si="3"/>
        <v>0.35333333333333333</v>
      </c>
      <c r="F27" s="35"/>
      <c r="I27" s="39">
        <v>0.53666666666666663</v>
      </c>
      <c r="J27" s="39">
        <v>0.6333333333333333</v>
      </c>
      <c r="K27" s="39">
        <v>0.67166666666666675</v>
      </c>
      <c r="L27" s="39">
        <v>0.9</v>
      </c>
      <c r="M27" s="39">
        <v>0.61833333333333329</v>
      </c>
      <c r="N27" s="39" t="s">
        <v>22</v>
      </c>
      <c r="O27" s="39">
        <v>0.35333333333333333</v>
      </c>
      <c r="R27" s="35">
        <f t="shared" si="0"/>
        <v>0.53666666666666663</v>
      </c>
      <c r="S27" s="35">
        <f t="shared" si="0"/>
        <v>0.6333333333333333</v>
      </c>
      <c r="T27" s="35">
        <f t="shared" si="0"/>
        <v>0.67166666666666675</v>
      </c>
      <c r="U27" s="35">
        <f t="shared" si="0"/>
        <v>0.9</v>
      </c>
      <c r="V27" s="35">
        <f t="shared" si="0"/>
        <v>0.61833333333333329</v>
      </c>
      <c r="W27" s="35" t="str">
        <f t="shared" si="0"/>
        <v>..</v>
      </c>
      <c r="X27" s="35">
        <f t="shared" si="0"/>
        <v>0.35333333333333333</v>
      </c>
    </row>
    <row r="28" spans="1:24" x14ac:dyDescent="0.35">
      <c r="A28" s="38" t="s">
        <v>106</v>
      </c>
      <c r="B28" s="38" t="s">
        <v>157</v>
      </c>
      <c r="C28" s="35">
        <f t="shared" si="1"/>
        <v>0.62083333333333335</v>
      </c>
      <c r="D28" s="35">
        <f t="shared" si="2"/>
        <v>0.6133333333333334</v>
      </c>
      <c r="E28" s="35">
        <f t="shared" si="3"/>
        <v>0.35</v>
      </c>
      <c r="F28" s="35"/>
      <c r="I28" s="39">
        <v>0.61499999999999999</v>
      </c>
      <c r="J28" s="39">
        <v>0.62666666666666671</v>
      </c>
      <c r="K28" s="39">
        <v>0.58166666666666667</v>
      </c>
      <c r="L28" s="39">
        <v>0.78</v>
      </c>
      <c r="M28" s="39">
        <v>0.55666666666666664</v>
      </c>
      <c r="N28" s="39">
        <v>0.53500000000000003</v>
      </c>
      <c r="O28" s="39">
        <v>0.35</v>
      </c>
      <c r="R28" s="35">
        <f t="shared" si="0"/>
        <v>0.61499999999999999</v>
      </c>
      <c r="S28" s="35">
        <f t="shared" si="0"/>
        <v>0.62666666666666671</v>
      </c>
      <c r="T28" s="35">
        <f t="shared" si="0"/>
        <v>0.58166666666666667</v>
      </c>
      <c r="U28" s="35">
        <f t="shared" si="0"/>
        <v>0.78</v>
      </c>
      <c r="V28" s="35">
        <f t="shared" si="0"/>
        <v>0.55666666666666664</v>
      </c>
      <c r="W28" s="35">
        <f t="shared" si="0"/>
        <v>0.53500000000000003</v>
      </c>
      <c r="X28" s="35">
        <f t="shared" si="0"/>
        <v>0.35</v>
      </c>
    </row>
    <row r="29" spans="1:24" x14ac:dyDescent="0.35">
      <c r="A29" s="38" t="s">
        <v>124</v>
      </c>
      <c r="B29" s="38" t="s">
        <v>158</v>
      </c>
      <c r="C29" s="35">
        <f t="shared" si="1"/>
        <v>0.52083333333333326</v>
      </c>
      <c r="D29" s="35">
        <f t="shared" si="2"/>
        <v>0.48916666666666664</v>
      </c>
      <c r="E29" s="35">
        <f t="shared" si="3"/>
        <v>0.19</v>
      </c>
      <c r="F29" s="35"/>
      <c r="I29" s="39">
        <v>0.505</v>
      </c>
      <c r="J29" s="39">
        <v>0.53666666666666663</v>
      </c>
      <c r="K29" s="39">
        <v>0.44833333333333331</v>
      </c>
      <c r="L29" s="39">
        <v>0.75</v>
      </c>
      <c r="M29" s="39">
        <v>0.46666666666666662</v>
      </c>
      <c r="N29" s="39">
        <v>0.29166666666666669</v>
      </c>
      <c r="O29" s="39">
        <v>0.19</v>
      </c>
      <c r="R29" s="35">
        <f t="shared" si="0"/>
        <v>0.505</v>
      </c>
      <c r="S29" s="35">
        <f t="shared" si="0"/>
        <v>0.53666666666666663</v>
      </c>
      <c r="T29" s="35">
        <f t="shared" si="0"/>
        <v>0.44833333333333331</v>
      </c>
      <c r="U29" s="35">
        <f t="shared" si="0"/>
        <v>0.75</v>
      </c>
      <c r="V29" s="35">
        <f t="shared" si="0"/>
        <v>0.46666666666666662</v>
      </c>
      <c r="W29" s="35">
        <f t="shared" si="0"/>
        <v>0.29166666666666669</v>
      </c>
      <c r="X29" s="35">
        <f t="shared" si="0"/>
        <v>0.19</v>
      </c>
    </row>
    <row r="30" spans="1:24" x14ac:dyDescent="0.35">
      <c r="A30" s="38"/>
      <c r="B30" s="38"/>
      <c r="C30" s="35"/>
      <c r="D30" s="35"/>
      <c r="E30" s="35"/>
      <c r="F30" s="35"/>
      <c r="I30" s="39"/>
      <c r="J30" s="39"/>
      <c r="K30" s="39"/>
      <c r="L30" s="39"/>
      <c r="M30" s="39"/>
      <c r="N30" s="39"/>
      <c r="O30" s="39"/>
      <c r="R30" s="35"/>
      <c r="S30" s="35"/>
      <c r="T30" s="35"/>
      <c r="U30" s="35"/>
      <c r="V30" s="35"/>
      <c r="W30" s="35"/>
      <c r="X30" s="35"/>
    </row>
    <row r="31" spans="1:24" x14ac:dyDescent="0.35">
      <c r="A31" s="38"/>
      <c r="B31" s="38"/>
      <c r="C31" s="35"/>
      <c r="D31" s="35"/>
      <c r="E31" s="35"/>
      <c r="F31" s="35"/>
      <c r="I31" s="39"/>
      <c r="J31" s="39"/>
      <c r="K31" s="39"/>
      <c r="L31" s="39"/>
      <c r="M31" s="39"/>
      <c r="N31" s="39"/>
      <c r="O31" s="39"/>
      <c r="R31" s="35"/>
      <c r="S31" s="35"/>
      <c r="T31" s="35"/>
      <c r="U31" s="35"/>
      <c r="V31" s="35"/>
      <c r="W31" s="35"/>
      <c r="X31" s="35"/>
    </row>
    <row r="32" spans="1:24" x14ac:dyDescent="0.35">
      <c r="A32" s="38"/>
      <c r="B32" s="38"/>
      <c r="C32" s="35"/>
      <c r="D32" s="35"/>
      <c r="E32" s="35"/>
      <c r="F32" s="35"/>
      <c r="I32" s="39"/>
      <c r="J32" s="39"/>
      <c r="K32" s="39"/>
      <c r="L32" s="39"/>
      <c r="M32" s="39"/>
      <c r="N32" s="39"/>
      <c r="O32" s="39"/>
      <c r="R32" s="35"/>
      <c r="S32" s="35"/>
      <c r="T32" s="35"/>
      <c r="U32" s="35"/>
      <c r="V32" s="35"/>
      <c r="W32" s="35"/>
      <c r="X32" s="35"/>
    </row>
    <row r="33" spans="1:15" x14ac:dyDescent="0.35">
      <c r="A33" s="34"/>
      <c r="B33" s="34"/>
      <c r="C33" s="35"/>
      <c r="D33" s="35"/>
      <c r="E33" s="35"/>
      <c r="F33" s="35"/>
      <c r="I33" s="36"/>
      <c r="J33" s="36"/>
      <c r="K33" s="36"/>
      <c r="L33" s="36"/>
      <c r="M33" s="36"/>
      <c r="N33" s="36"/>
      <c r="O33" s="36"/>
    </row>
    <row r="34" spans="1:15" x14ac:dyDescent="0.35">
      <c r="A34" s="34"/>
      <c r="B34" s="34"/>
      <c r="C34" s="35"/>
      <c r="D34" s="35"/>
      <c r="E34" s="35"/>
      <c r="F34" s="35"/>
      <c r="I34" s="36"/>
      <c r="J34" s="36"/>
      <c r="K34" s="36"/>
      <c r="L34" s="36"/>
      <c r="M34" s="36"/>
      <c r="N34" s="36"/>
      <c r="O34" s="36"/>
    </row>
    <row r="35" spans="1:15" x14ac:dyDescent="0.35">
      <c r="A35" s="34"/>
      <c r="B35" s="34"/>
      <c r="C35" s="35"/>
      <c r="D35" s="35"/>
      <c r="E35" s="35"/>
      <c r="F35" s="35"/>
      <c r="I35" s="36"/>
      <c r="J35" s="36"/>
      <c r="K35" s="36"/>
      <c r="L35" s="36"/>
      <c r="M35" s="36"/>
      <c r="N35" s="36"/>
      <c r="O35" s="36"/>
    </row>
    <row r="36" spans="1:15" x14ac:dyDescent="0.35">
      <c r="C36" s="37"/>
      <c r="D36" s="37"/>
      <c r="E36" s="37"/>
      <c r="F36" s="37"/>
      <c r="I36" s="37"/>
      <c r="J36" s="37"/>
      <c r="K36" s="37"/>
      <c r="L36" s="37"/>
      <c r="M36" s="37"/>
      <c r="N36" s="37"/>
      <c r="O36" s="37"/>
    </row>
    <row r="37" spans="1:15" x14ac:dyDescent="0.35">
      <c r="C37" s="37"/>
      <c r="D37" s="37"/>
      <c r="E37" s="37"/>
      <c r="F37" s="37"/>
      <c r="I37" s="37"/>
      <c r="J37" s="37"/>
      <c r="K37" s="37"/>
      <c r="L37" s="37"/>
      <c r="M37" s="37"/>
      <c r="N37" s="37"/>
      <c r="O37" s="37"/>
    </row>
    <row r="38" spans="1:15" x14ac:dyDescent="0.35">
      <c r="C38" s="37"/>
      <c r="D38" s="37"/>
      <c r="E38" s="37"/>
      <c r="F38" s="37"/>
      <c r="I38" s="37"/>
      <c r="J38" s="37"/>
      <c r="K38" s="37"/>
      <c r="L38" s="37"/>
      <c r="M38" s="37"/>
      <c r="N38" s="37"/>
      <c r="O38" s="37"/>
    </row>
    <row r="39" spans="1:15" x14ac:dyDescent="0.35">
      <c r="C39" s="37"/>
      <c r="D39" s="37"/>
      <c r="E39" s="37"/>
      <c r="F39" s="37"/>
      <c r="I39" s="37"/>
      <c r="J39" s="37"/>
      <c r="K39" s="37"/>
      <c r="L39" s="37"/>
      <c r="M39" s="37"/>
      <c r="N39" s="37"/>
      <c r="O39" s="37"/>
    </row>
    <row r="40" spans="1:15" x14ac:dyDescent="0.35">
      <c r="C40" s="37"/>
      <c r="D40" s="37"/>
      <c r="E40" s="37"/>
      <c r="F40" s="37"/>
      <c r="I40" s="37"/>
      <c r="J40" s="37"/>
      <c r="K40" s="37"/>
      <c r="L40" s="37"/>
      <c r="M40" s="37"/>
      <c r="N40" s="37"/>
      <c r="O40" s="37"/>
    </row>
    <row r="41" spans="1:15" x14ac:dyDescent="0.35">
      <c r="C41" s="37"/>
      <c r="D41" s="37"/>
      <c r="E41" s="37"/>
      <c r="F41" s="37"/>
      <c r="I41" s="37"/>
      <c r="J41" s="37"/>
      <c r="K41" s="37"/>
      <c r="L41" s="37"/>
      <c r="M41" s="37"/>
      <c r="N41" s="37"/>
      <c r="O41" s="37"/>
    </row>
    <row r="42" spans="1:15" x14ac:dyDescent="0.35">
      <c r="C42" s="37"/>
      <c r="D42" s="37"/>
      <c r="E42" s="37"/>
      <c r="F42" s="37"/>
      <c r="I42" s="37"/>
      <c r="J42" s="37"/>
      <c r="K42" s="37"/>
      <c r="L42" s="37"/>
      <c r="M42" s="37"/>
      <c r="N42" s="37"/>
      <c r="O42" s="37"/>
    </row>
    <row r="43" spans="1:15" x14ac:dyDescent="0.35">
      <c r="C43" s="37"/>
      <c r="D43" s="37"/>
      <c r="E43" s="37"/>
      <c r="F43" s="37"/>
      <c r="I43" s="37"/>
      <c r="J43" s="37"/>
      <c r="K43" s="37"/>
      <c r="L43" s="37"/>
      <c r="M43" s="37"/>
      <c r="N43" s="37"/>
      <c r="O43" s="37"/>
    </row>
    <row r="44" spans="1:15" x14ac:dyDescent="0.35">
      <c r="C44" s="37"/>
      <c r="D44" s="37"/>
      <c r="E44" s="37"/>
      <c r="F44" s="37"/>
      <c r="I44" s="37"/>
      <c r="J44" s="37"/>
      <c r="K44" s="37"/>
      <c r="L44" s="37"/>
      <c r="M44" s="37"/>
      <c r="N44" s="37"/>
      <c r="O44" s="37"/>
    </row>
    <row r="45" spans="1:15" x14ac:dyDescent="0.35">
      <c r="C45" s="37"/>
      <c r="D45" s="37"/>
      <c r="E45" s="37"/>
      <c r="F45" s="37"/>
      <c r="I45" s="37"/>
      <c r="J45" s="37"/>
      <c r="K45" s="37"/>
      <c r="L45" s="37"/>
      <c r="M45" s="37"/>
      <c r="N45" s="37"/>
      <c r="O45" s="37"/>
    </row>
    <row r="46" spans="1:15" x14ac:dyDescent="0.35">
      <c r="C46" s="37"/>
      <c r="D46" s="37"/>
      <c r="E46" s="37"/>
      <c r="F46" s="37"/>
      <c r="I46" s="37"/>
      <c r="J46" s="37"/>
      <c r="K46" s="37"/>
      <c r="L46" s="37"/>
      <c r="M46" s="37"/>
      <c r="N46" s="37"/>
      <c r="O46" s="37"/>
    </row>
    <row r="47" spans="1:15" x14ac:dyDescent="0.35">
      <c r="C47" s="37"/>
      <c r="D47" s="37"/>
      <c r="E47" s="37"/>
      <c r="F47" s="37"/>
      <c r="I47" s="37"/>
      <c r="J47" s="37"/>
      <c r="K47" s="37"/>
      <c r="L47" s="37"/>
      <c r="M47" s="37"/>
      <c r="N47" s="37"/>
      <c r="O47" s="37"/>
    </row>
    <row r="48" spans="1:15" x14ac:dyDescent="0.35">
      <c r="C48" s="37"/>
      <c r="D48" s="37"/>
      <c r="E48" s="37"/>
      <c r="F48" s="37"/>
      <c r="I48" s="37"/>
      <c r="J48" s="37"/>
      <c r="K48" s="37"/>
      <c r="L48" s="37"/>
      <c r="M48" s="37"/>
      <c r="N48" s="37"/>
      <c r="O48" s="37"/>
    </row>
    <row r="49" spans="3:15" x14ac:dyDescent="0.35">
      <c r="C49" s="37"/>
      <c r="D49" s="37"/>
      <c r="E49" s="37"/>
      <c r="F49" s="37"/>
      <c r="I49" s="37"/>
      <c r="J49" s="37"/>
      <c r="K49" s="37"/>
      <c r="L49" s="37"/>
      <c r="M49" s="37"/>
      <c r="N49" s="37"/>
      <c r="O49" s="37"/>
    </row>
    <row r="50" spans="3:15" x14ac:dyDescent="0.35">
      <c r="C50" s="37"/>
      <c r="D50" s="37"/>
      <c r="E50" s="37"/>
      <c r="F50" s="37"/>
      <c r="I50" s="37"/>
      <c r="J50" s="37"/>
      <c r="K50" s="37"/>
      <c r="L50" s="37"/>
      <c r="M50" s="37"/>
      <c r="N50" s="37"/>
      <c r="O50" s="37"/>
    </row>
    <row r="51" spans="3:15" x14ac:dyDescent="0.35">
      <c r="C51" s="37"/>
      <c r="D51" s="37"/>
      <c r="E51" s="37"/>
      <c r="F51" s="37"/>
      <c r="I51" s="37"/>
      <c r="J51" s="37"/>
      <c r="K51" s="37"/>
      <c r="L51" s="37"/>
      <c r="M51" s="37"/>
      <c r="N51" s="37"/>
      <c r="O51" s="37"/>
    </row>
    <row r="52" spans="3:15" x14ac:dyDescent="0.35">
      <c r="C52" s="37"/>
      <c r="D52" s="37"/>
      <c r="E52" s="37"/>
      <c r="F52" s="37"/>
      <c r="I52" s="37"/>
      <c r="J52" s="37"/>
      <c r="K52" s="37"/>
      <c r="L52" s="37"/>
      <c r="M52" s="37"/>
      <c r="N52" s="37"/>
      <c r="O52" s="37"/>
    </row>
    <row r="53" spans="3:15" x14ac:dyDescent="0.35">
      <c r="C53" s="37"/>
      <c r="D53" s="37"/>
      <c r="E53" s="37"/>
      <c r="F53" s="37"/>
      <c r="I53" s="37"/>
      <c r="J53" s="37"/>
      <c r="K53" s="37"/>
      <c r="L53" s="37"/>
      <c r="M53" s="37"/>
      <c r="N53" s="37"/>
      <c r="O53" s="37"/>
    </row>
    <row r="54" spans="3:15" x14ac:dyDescent="0.35">
      <c r="C54" s="37"/>
      <c r="D54" s="37"/>
      <c r="E54" s="37"/>
      <c r="F54" s="37"/>
      <c r="I54" s="37"/>
      <c r="J54" s="37"/>
      <c r="K54" s="37"/>
      <c r="L54" s="37"/>
      <c r="M54" s="37"/>
      <c r="N54" s="37"/>
      <c r="O54" s="37"/>
    </row>
    <row r="55" spans="3:15" x14ac:dyDescent="0.35">
      <c r="C55" s="37"/>
      <c r="D55" s="37"/>
      <c r="E55" s="37"/>
      <c r="F55" s="37"/>
      <c r="I55" s="37"/>
      <c r="J55" s="37"/>
      <c r="K55" s="37"/>
      <c r="L55" s="37"/>
      <c r="M55" s="37"/>
      <c r="N55" s="37"/>
      <c r="O55" s="37"/>
    </row>
    <row r="56" spans="3:15" x14ac:dyDescent="0.35">
      <c r="C56" s="37"/>
      <c r="D56" s="37"/>
      <c r="E56" s="37"/>
      <c r="F56" s="37"/>
      <c r="I56" s="37"/>
      <c r="J56" s="37"/>
      <c r="K56" s="37"/>
      <c r="L56" s="37"/>
      <c r="M56" s="37"/>
      <c r="N56" s="37"/>
      <c r="O56" s="37"/>
    </row>
    <row r="57" spans="3:15" x14ac:dyDescent="0.35">
      <c r="C57" s="37"/>
      <c r="D57" s="37"/>
      <c r="E57" s="37"/>
      <c r="F57" s="37"/>
      <c r="I57" s="37"/>
      <c r="J57" s="37"/>
      <c r="K57" s="37"/>
      <c r="L57" s="37"/>
      <c r="M57" s="37"/>
      <c r="N57" s="37"/>
      <c r="O57" s="37"/>
    </row>
    <row r="58" spans="3:15" x14ac:dyDescent="0.35">
      <c r="C58" s="37"/>
      <c r="D58" s="37"/>
      <c r="E58" s="37"/>
      <c r="F58" s="37"/>
      <c r="I58" s="37"/>
      <c r="J58" s="37"/>
      <c r="K58" s="37"/>
      <c r="L58" s="37"/>
      <c r="M58" s="37"/>
      <c r="N58" s="37"/>
      <c r="O58" s="37"/>
    </row>
    <row r="59" spans="3:15" x14ac:dyDescent="0.35">
      <c r="C59" s="37"/>
      <c r="D59" s="37"/>
      <c r="E59" s="37"/>
      <c r="F59" s="37"/>
      <c r="I59" s="37"/>
      <c r="J59" s="37"/>
      <c r="K59" s="37"/>
      <c r="L59" s="37"/>
      <c r="M59" s="37"/>
      <c r="N59" s="37"/>
      <c r="O59" s="37"/>
    </row>
    <row r="60" spans="3:15" x14ac:dyDescent="0.35">
      <c r="C60" s="37"/>
      <c r="D60" s="37"/>
      <c r="E60" s="37"/>
      <c r="F60" s="37"/>
      <c r="I60" s="37"/>
      <c r="J60" s="37"/>
      <c r="K60" s="37"/>
      <c r="L60" s="37"/>
      <c r="M60" s="37"/>
      <c r="N60" s="37"/>
      <c r="O60" s="37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LEGEND</vt:lpstr>
      <vt:lpstr>WGI21</vt:lpstr>
      <vt:lpstr>WGI181920</vt:lpstr>
      <vt:lpstr>WGI1617</vt:lpstr>
      <vt:lpstr>WGI1415</vt:lpstr>
      <vt:lpstr>WGI1213</vt:lpstr>
      <vt:lpstr>WGI1110</vt:lpstr>
      <vt:lpstr>WGI0908</vt:lpstr>
      <vt:lpstr>WGI0706</vt:lpstr>
      <vt:lpstr>WGI0504</vt:lpstr>
    </vt:vector>
  </TitlesOfParts>
  <Manager/>
  <Company>The World Bank Group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wb377605</dc:creator>
  <cp:keywords/>
  <dc:description/>
  <cp:lastModifiedBy>Aart C. Kraay</cp:lastModifiedBy>
  <cp:revision/>
  <dcterms:created xsi:type="dcterms:W3CDTF">2012-06-06T19:34:46Z</dcterms:created>
  <dcterms:modified xsi:type="dcterms:W3CDTF">2022-08-25T15:17:05Z</dcterms:modified>
  <cp:category/>
  <cp:contentStatus/>
</cp:coreProperties>
</file>